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43E3A994-C584-445B-ADC3-CBC59604514B}" xr6:coauthVersionLast="47" xr6:coauthVersionMax="47" xr10:uidLastSave="{00000000-0000-0000-0000-000000000000}"/>
  <bookViews>
    <workbookView xWindow="-110" yWindow="-110" windowWidth="19420" windowHeight="10560" xr2:uid="{00000000-000D-0000-FFFF-FFFF00000000}"/>
  </bookViews>
  <sheets>
    <sheet name="AI 输入法" sheetId="11" r:id="rId1"/>
    <sheet name="CI 输入法" sheetId="7" r:id="rId2"/>
  </sheets>
  <definedNames>
    <definedName name="_xlnm.Print_Area" localSheetId="0">'AI 输入法'!$A$1:$E$519</definedName>
    <definedName name="_xlnm.Print_Area" localSheetId="1">'CI 输入法'!$A$1:$E$405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7" l="1"/>
  <c r="C58" i="7"/>
  <c r="B57" i="7"/>
  <c r="C55" i="7"/>
  <c r="C54" i="7"/>
  <c r="C53" i="7"/>
  <c r="C52" i="7"/>
  <c r="C51" i="7"/>
  <c r="C50" i="7"/>
  <c r="B49" i="7"/>
  <c r="C47" i="7"/>
  <c r="C46" i="7"/>
  <c r="C45" i="7"/>
  <c r="C44" i="7"/>
  <c r="B43" i="7"/>
  <c r="B42" i="7"/>
  <c r="B40" i="7"/>
  <c r="C48" i="11" l="1"/>
  <c r="C67" i="11"/>
  <c r="C66" i="11"/>
  <c r="B65" i="11"/>
  <c r="C63" i="11"/>
  <c r="B58" i="11"/>
  <c r="C62" i="11"/>
  <c r="C61" i="11"/>
  <c r="C60" i="11"/>
  <c r="C59" i="11"/>
  <c r="C56" i="11"/>
  <c r="C55" i="11"/>
  <c r="C54" i="11"/>
  <c r="C53" i="11"/>
  <c r="C52" i="11"/>
  <c r="B44" i="11"/>
  <c r="B43" i="11"/>
  <c r="B41" i="11"/>
  <c r="C47" i="11" l="1"/>
  <c r="C45" i="11"/>
  <c r="B51" i="11"/>
  <c r="C49" i="11"/>
  <c r="C46" i="11"/>
</calcChain>
</file>

<file path=xl/sharedStrings.xml><?xml version="1.0" encoding="utf-8"?>
<sst xmlns="http://schemas.openxmlformats.org/spreadsheetml/2006/main" count="249" uniqueCount="153">
  <si>
    <t>https://chemsherpa.net/chemSHERPA/</t>
    <phoneticPr fontId="1"/>
  </si>
  <si>
    <t>URL:</t>
    <phoneticPr fontId="1"/>
  </si>
  <si>
    <t>化学品</t>
    <rPh sb="0" eb="3">
      <t>カガクヒン</t>
    </rPh>
    <phoneticPr fontId="1"/>
  </si>
  <si>
    <t xml:space="preserve">(Note) </t>
    <phoneticPr fontId="1"/>
  </si>
  <si>
    <t>日本語(Japanese)</t>
    <phoneticPr fontId="1"/>
  </si>
  <si>
    <t>Language</t>
    <phoneticPr fontId="1"/>
  </si>
  <si>
    <t>chemSHERPA-AI</t>
    <phoneticPr fontId="1"/>
  </si>
  <si>
    <t>chemSHERPA-CI</t>
    <phoneticPr fontId="1"/>
  </si>
  <si>
    <t>URL</t>
  </si>
  <si>
    <t>中国語(Chinese)</t>
  </si>
  <si>
    <t>日本語</t>
    <phoneticPr fontId="1"/>
  </si>
  <si>
    <t>Version 3.0</t>
    <phoneticPr fontId="1"/>
  </si>
  <si>
    <t>English</t>
    <phoneticPr fontId="1"/>
  </si>
  <si>
    <t>English / 中国語(Chinese)</t>
    <phoneticPr fontId="1"/>
  </si>
  <si>
    <t>（C-２）含有判定</t>
    <rPh sb="5" eb="9">
      <t>ガンユウハンテイ</t>
    </rPh>
    <phoneticPr fontId="1"/>
  </si>
  <si>
    <t>https://chemsherpa.net/english/aboutchemsherpa/description</t>
    <phoneticPr fontId="1"/>
  </si>
  <si>
    <t>https://chemsherpa.net/aboutchemsherpa/description</t>
    <phoneticPr fontId="1"/>
  </si>
  <si>
    <t>＜本指导书的目的＞</t>
    <phoneticPr fontId="1"/>
  </si>
  <si>
    <t>关于chemSHERPA的输入方法，详细内容请参考chemSHERPA网站中揭示的资料。</t>
    <phoneticPr fontId="1"/>
  </si>
  <si>
    <t>chemSHERPA准备了2种格式。</t>
    <phoneticPr fontId="1"/>
  </si>
  <si>
    <t>根据下述购买品分类，选择应使用的格式。</t>
    <rPh sb="0" eb="1">
      <t>ネ</t>
    </rPh>
    <rPh sb="1" eb="2">
      <t>キョ</t>
    </rPh>
    <rPh sb="2" eb="3">
      <t>シモ</t>
    </rPh>
    <rPh sb="3" eb="4">
      <t>ジュツ</t>
    </rPh>
    <rPh sb="6" eb="7">
      <t>ヒン</t>
    </rPh>
    <rPh sb="7" eb="8">
      <t>ブン</t>
    </rPh>
    <rPh sb="13" eb="15">
      <t>シヨウ</t>
    </rPh>
    <rPh sb="15" eb="16">
      <t>テキ</t>
    </rPh>
    <rPh sb="16" eb="18">
      <t>カクシキ</t>
    </rPh>
    <phoneticPr fontId="1"/>
  </si>
  <si>
    <t>chemSHERPA的输入方法等详细内容，请参考chemSHERPA网站中揭示的资料。</t>
    <phoneticPr fontId="1"/>
  </si>
  <si>
    <t>产品含有学学物质情报利用规则，操作说明书，输入说明书以及快速说明书等</t>
    <phoneticPr fontId="1"/>
  </si>
  <si>
    <t>购买品分类</t>
    <phoneticPr fontId="1"/>
  </si>
  <si>
    <t>格式</t>
    <phoneticPr fontId="1"/>
  </si>
  <si>
    <t>关于格式</t>
    <phoneticPr fontId="1"/>
  </si>
  <si>
    <t>传达的信息内容</t>
    <phoneticPr fontId="1"/>
  </si>
  <si>
    <t>传达成分信息以及收发信息。</t>
    <phoneticPr fontId="1"/>
  </si>
  <si>
    <t>传达成分信息。</t>
    <phoneticPr fontId="1"/>
  </si>
  <si>
    <t>原则上以日语或英语输入。</t>
    <phoneticPr fontId="1"/>
  </si>
  <si>
    <t>Operation Instructions Video / 操作说明视频</t>
    <phoneticPr fontId="1"/>
  </si>
  <si>
    <t>这段视频长约 60 分钟，解释得非常简单清晰。</t>
    <phoneticPr fontId="1"/>
  </si>
  <si>
    <t>(请注意，截至 2024 年 10 月 30 日，以下视频并非 V2R1 兼容视频）。</t>
    <phoneticPr fontId="1"/>
  </si>
  <si>
    <t>目录</t>
    <phoneticPr fontId="1"/>
  </si>
  <si>
    <t>chemSHERPA-AI 输入说明书</t>
    <phoneticPr fontId="1"/>
  </si>
  <si>
    <t>chemSHERPA-CI 输入说明书</t>
    <phoneticPr fontId="1"/>
  </si>
  <si>
    <t>（A-2） 输入日期</t>
    <rPh sb="7" eb="9">
      <t>イリヒ</t>
    </rPh>
    <rPh sb="9" eb="10">
      <t>キ</t>
    </rPh>
    <phoneticPr fontId="1"/>
  </si>
  <si>
    <t>　输入格式为 yyyy-mm-dd（连字符）。</t>
    <phoneticPr fontId="1"/>
  </si>
  <si>
    <t>　　　　　　　　　　　　　　▼错误示例</t>
    <phoneticPr fontId="1"/>
  </si>
  <si>
    <t xml:space="preserve"> 　　　　　　　　　　　　　　错误区域用红色标出。</t>
    <phoneticPr fontId="1"/>
  </si>
  <si>
    <t>　１．基本信息</t>
    <phoneticPr fontId="1"/>
  </si>
  <si>
    <t>　２．成分信息</t>
    <rPh sb="3" eb="5">
      <t>セイブン</t>
    </rPh>
    <rPh sb="5" eb="7">
      <t>シンソク</t>
    </rPh>
    <phoneticPr fontId="1"/>
  </si>
  <si>
    <t>　３．合规性评估信息</t>
    <rPh sb="3" eb="4">
      <t>ゴウ</t>
    </rPh>
    <rPh sb="5" eb="6">
      <t>セイ</t>
    </rPh>
    <rPh sb="7" eb="8">
      <t>アキナ</t>
    </rPh>
    <rPh sb="8" eb="10">
      <t>シンソク</t>
    </rPh>
    <phoneticPr fontId="1"/>
  </si>
  <si>
    <t>（A-3） 传达事项</t>
    <phoneticPr fontId="1"/>
  </si>
  <si>
    <t>请点击要传达的对象信息（成分信息或全物质声明（FMD）和合规性评估信息）。</t>
    <rPh sb="12" eb="14">
      <t>セイブン</t>
    </rPh>
    <rPh sb="14" eb="16">
      <t>シンソク</t>
    </rPh>
    <rPh sb="17" eb="18">
      <t>ゼン</t>
    </rPh>
    <rPh sb="18" eb="19">
      <t>ブツ</t>
    </rPh>
    <rPh sb="20" eb="22">
      <t>セイメイ</t>
    </rPh>
    <rPh sb="28" eb="29">
      <t>ゴウ</t>
    </rPh>
    <rPh sb="30" eb="31">
      <t>セイ</t>
    </rPh>
    <rPh sb="32" eb="33">
      <t>アキナ</t>
    </rPh>
    <rPh sb="33" eb="35">
      <t>シンソク</t>
    </rPh>
    <phoneticPr fontId="1"/>
  </si>
  <si>
    <t>　　　　　　　有关如何输入杂项，请参见下文第 (B-4) 节。</t>
    <phoneticPr fontId="1"/>
  </si>
  <si>
    <t>在 “传达事项 ”中，选择 “FMD”。</t>
    <phoneticPr fontId="10"/>
  </si>
  <si>
    <t>　成分信息：常规报告方法（仅报告 chemSHERPA 管理对象物质）</t>
    <phoneticPr fontId="1"/>
  </si>
  <si>
    <t>(A-5) SCIP信息</t>
    <phoneticPr fontId="1"/>
  </si>
  <si>
    <t>分别选择成分情報/FMD和合规性评估信息。</t>
    <rPh sb="4" eb="6">
      <t>セイブン</t>
    </rPh>
    <rPh sb="6" eb="8">
      <t>ジョウホウ</t>
    </rPh>
    <rPh sb="15" eb="16">
      <t>セイ</t>
    </rPh>
    <rPh sb="17" eb="18">
      <t>アキナ</t>
    </rPh>
    <rPh sb="18" eb="19">
      <t>シン</t>
    </rPh>
    <rPh sb="19" eb="20">
      <t>イキ</t>
    </rPh>
    <phoneticPr fontId="1"/>
  </si>
  <si>
    <t>如果包括 SVHC，请尽可能报告 SCIP 信息。</t>
    <phoneticPr fontId="1"/>
  </si>
  <si>
    <t>B) 成分信息</t>
    <rPh sb="3" eb="5">
      <t>セイブン</t>
    </rPh>
    <phoneticPr fontId="1"/>
  </si>
  <si>
    <t>在 “基本信息 ”页面，点击要输入成分信息的产品的成分 “显示 ”按钮。</t>
    <phoneticPr fontId="1"/>
  </si>
  <si>
    <t>从基本信息界面切换到成分信息界面的步骤如下。</t>
    <phoneticPr fontId="1"/>
  </si>
  <si>
    <t>输入零部件和物质信息。</t>
    <phoneticPr fontId="1"/>
  </si>
  <si>
    <t>（B-１）输入物质信息</t>
    <rPh sb="6" eb="8">
      <t>イレモノ</t>
    </rPh>
    <rPh sb="9" eb="10">
      <t>シン</t>
    </rPh>
    <rPh sb="10" eb="11">
      <t>イキ</t>
    </rPh>
    <phoneticPr fontId="1"/>
  </si>
  <si>
    <t xml:space="preserve"> 如果选择了需要输入用途代码的物质，从表示画面选择相应项目。</t>
    <phoneticPr fontId="1"/>
  </si>
  <si>
    <t>（B-２）用途代码</t>
    <rPh sb="5" eb="7">
      <t>ヨウト</t>
    </rPh>
    <rPh sb="7" eb="8">
      <t>ダイ</t>
    </rPh>
    <phoneticPr fontId="1"/>
  </si>
  <si>
    <t>（B-５）成分信息的纠错</t>
    <phoneticPr fontId="1"/>
  </si>
  <si>
    <t>输入完成后，进行纠错，如果没有错误，则确定。</t>
    <rPh sb="1" eb="2">
      <t>ニュウ</t>
    </rPh>
    <rPh sb="2" eb="4">
      <t>カンセイ</t>
    </rPh>
    <rPh sb="4" eb="5">
      <t>キサキ</t>
    </rPh>
    <rPh sb="7" eb="8">
      <t>ギョウ</t>
    </rPh>
    <rPh sb="11" eb="12">
      <t>ニョ</t>
    </rPh>
    <rPh sb="12" eb="13">
      <t>カ</t>
    </rPh>
    <rPh sb="13" eb="14">
      <t>ボッ</t>
    </rPh>
    <rPh sb="14" eb="15">
      <t>タモツ</t>
    </rPh>
    <rPh sb="19" eb="20">
      <t>カク</t>
    </rPh>
    <rPh sb="20" eb="21">
      <t>サダム</t>
    </rPh>
    <phoneticPr fontId="1"/>
  </si>
  <si>
    <t>当出现错误时，根据错误画面的指示，修正内容，然后确定。</t>
  </si>
  <si>
    <t>C)合规性评估信息</t>
    <phoneticPr fontId="1"/>
  </si>
  <si>
    <t>「Entry Y」表示有「Y」的可能性。</t>
    <phoneticPr fontId="1"/>
  </si>
  <si>
    <t>选择「只表示Y」，将被限定为「Y」以及 「Entry Y」，可以边确认对象物质，报告用途，</t>
    <rPh sb="3" eb="4">
      <t>タダ</t>
    </rPh>
    <rPh sb="4" eb="6">
      <t>ヒョウジ</t>
    </rPh>
    <rPh sb="9" eb="10">
      <t>ショウ</t>
    </rPh>
    <rPh sb="10" eb="11">
      <t>ヒ</t>
    </rPh>
    <rPh sb="11" eb="13">
      <t>ゲンテイ</t>
    </rPh>
    <rPh sb="17" eb="18">
      <t>イ</t>
    </rPh>
    <rPh sb="18" eb="19">
      <t>キュウ</t>
    </rPh>
    <rPh sb="30" eb="31">
      <t>カ</t>
    </rPh>
    <rPh sb="31" eb="32">
      <t>イ</t>
    </rPh>
    <rPh sb="33" eb="34">
      <t>カク</t>
    </rPh>
    <rPh sb="36" eb="37">
      <t>ゾウ</t>
    </rPh>
    <rPh sb="37" eb="38">
      <t>ブツ</t>
    </rPh>
    <rPh sb="41" eb="42">
      <t>コク</t>
    </rPh>
    <rPh sb="42" eb="44">
      <t>ヨウト</t>
    </rPh>
    <phoneticPr fontId="1"/>
  </si>
  <si>
    <t>报告阈值，边将含有判定变更为「Y」或「N」。</t>
    <phoneticPr fontId="1"/>
  </si>
  <si>
    <t xml:space="preserve"> 含有判定为「Y」时，请输入量以及使用用途，使用部位。</t>
    <phoneticPr fontId="1"/>
  </si>
  <si>
    <t>（C-３-１） 双击「请输入」的行，打开用途代码选择画面。</t>
    <phoneticPr fontId="1"/>
  </si>
  <si>
    <t>点击用途代码，按「选择」按钮。</t>
    <phoneticPr fontId="1"/>
  </si>
  <si>
    <t>（C-４）直接输入合规性评估信息时</t>
    <rPh sb="5" eb="7">
      <t>チョクセツ</t>
    </rPh>
    <rPh sb="8" eb="9">
      <t>ニュウ</t>
    </rPh>
    <rPh sb="9" eb="10">
      <t>ゴウ</t>
    </rPh>
    <rPh sb="11" eb="12">
      <t>セイ</t>
    </rPh>
    <rPh sb="13" eb="14">
      <t>アキナ</t>
    </rPh>
    <rPh sb="14" eb="16">
      <t>シンソク</t>
    </rPh>
    <phoneticPr fontId="1"/>
  </si>
  <si>
    <t>转换为守法判断信息输入画面，在这里输入守法判断信息。</t>
    <rPh sb="3" eb="4">
      <t>マモル</t>
    </rPh>
    <rPh sb="4" eb="5">
      <t>ホウ</t>
    </rPh>
    <rPh sb="5" eb="7">
      <t>ハンダン</t>
    </rPh>
    <rPh sb="7" eb="9">
      <t>シンソク</t>
    </rPh>
    <rPh sb="10" eb="11">
      <t>ニュウ</t>
    </rPh>
    <rPh sb="11" eb="13">
      <t>ガメン</t>
    </rPh>
    <rPh sb="14" eb="15">
      <t>ザイ</t>
    </rPh>
    <rPh sb="16" eb="17">
      <t>リ</t>
    </rPh>
    <rPh sb="18" eb="19">
      <t>ニュウ</t>
    </rPh>
    <rPh sb="19" eb="20">
      <t>マモル</t>
    </rPh>
    <rPh sb="20" eb="21">
      <t>ホウ</t>
    </rPh>
    <rPh sb="21" eb="23">
      <t>ハンダン</t>
    </rPh>
    <rPh sb="23" eb="25">
      <t>シンソク</t>
    </rPh>
    <phoneticPr fontId="1"/>
  </si>
  <si>
    <t>报告对象物质数少的时候，如果使用判定对象栏，可以限定画面表示以及输入对象。</t>
    <phoneticPr fontId="1"/>
  </si>
  <si>
    <t>(C-４-1) 输入</t>
    <phoneticPr fontId="1"/>
  </si>
  <si>
    <t xml:space="preserve"> 确认对象物质，报告用途等，选择「Y」或「N」。</t>
    <phoneticPr fontId="1"/>
  </si>
  <si>
    <t>当选择含有判定为「Y」时，请输入含有量，使用用途，使用部位。</t>
    <rPh sb="0" eb="1">
      <t>トウ</t>
    </rPh>
    <rPh sb="3" eb="5">
      <t>ガンユウ</t>
    </rPh>
    <rPh sb="5" eb="7">
      <t>ハンテイ</t>
    </rPh>
    <rPh sb="15" eb="16">
      <t>ニュウ</t>
    </rPh>
    <rPh sb="16" eb="19">
      <t>ガンユウリョウ</t>
    </rPh>
    <rPh sb="20" eb="22">
      <t>シヨウ</t>
    </rPh>
    <rPh sb="22" eb="24">
      <t>ヨウト</t>
    </rPh>
    <rPh sb="25" eb="27">
      <t>シヨウ</t>
    </rPh>
    <rPh sb="27" eb="29">
      <t>ブイ</t>
    </rPh>
    <phoneticPr fontId="1"/>
  </si>
  <si>
    <t>此外，当用途代码显示「请输入」时，必须输入用途代码。（C-3参照）</t>
    <rPh sb="30" eb="32">
      <t>サンショウ</t>
    </rPh>
    <phoneticPr fontId="1"/>
  </si>
  <si>
    <t>完成输入后，进行纠错，如果没有错误，则确定。</t>
    <rPh sb="0" eb="2">
      <t>カンセイ</t>
    </rPh>
    <rPh sb="3" eb="4">
      <t>ニュウ</t>
    </rPh>
    <rPh sb="4" eb="5">
      <t>キサキ</t>
    </rPh>
    <rPh sb="7" eb="8">
      <t>ギョウ</t>
    </rPh>
    <rPh sb="11" eb="12">
      <t>ニョ</t>
    </rPh>
    <rPh sb="12" eb="13">
      <t>カ</t>
    </rPh>
    <rPh sb="13" eb="14">
      <t>ボッ</t>
    </rPh>
    <rPh sb="14" eb="15">
      <t>タモツ</t>
    </rPh>
    <rPh sb="19" eb="20">
      <t>カク</t>
    </rPh>
    <rPh sb="20" eb="21">
      <t>サダム</t>
    </rPh>
    <phoneticPr fontId="1"/>
  </si>
  <si>
    <t>如果发现错误，请根据错误画面的指示，修正内容，然后确定。</t>
    <phoneticPr fontId="1"/>
  </si>
  <si>
    <t>３-1 纠错</t>
    <phoneticPr fontId="1"/>
  </si>
  <si>
    <t>点击【纠错】按钮。</t>
    <rPh sb="0" eb="1">
      <t>テン</t>
    </rPh>
    <rPh sb="6" eb="7">
      <t>アン</t>
    </rPh>
    <phoneticPr fontId="1"/>
  </si>
  <si>
    <t>（C-５）纠错和确定</t>
    <phoneticPr fontId="1"/>
  </si>
  <si>
    <t>３．授权</t>
    <rPh sb="2" eb="3">
      <t>ジュ</t>
    </rPh>
    <phoneticPr fontId="1"/>
  </si>
  <si>
    <t>３-２ 授权</t>
    <phoneticPr fontId="1"/>
  </si>
  <si>
    <t>按以下按钮 授权进程。</t>
    <phoneticPr fontId="1"/>
  </si>
  <si>
    <t>完成文件的审批程序。审批过程在基本信息画面中进行。</t>
    <rPh sb="0" eb="2">
      <t>カンセイ</t>
    </rPh>
    <rPh sb="2" eb="3">
      <t>ブン</t>
    </rPh>
    <rPh sb="3" eb="4">
      <t>ケン</t>
    </rPh>
    <rPh sb="4" eb="5">
      <t>テキ</t>
    </rPh>
    <rPh sb="6" eb="7">
      <t>ヒ</t>
    </rPh>
    <rPh sb="7" eb="8">
      <t>ホド</t>
    </rPh>
    <rPh sb="8" eb="9">
      <t>ジョ</t>
    </rPh>
    <rPh sb="11" eb="12">
      <t>ヒ</t>
    </rPh>
    <rPh sb="13" eb="14">
      <t>ホド</t>
    </rPh>
    <rPh sb="14" eb="15">
      <t>ザイ</t>
    </rPh>
    <rPh sb="15" eb="17">
      <t>キホン</t>
    </rPh>
    <rPh sb="17" eb="19">
      <t>シンソク</t>
    </rPh>
    <rPh sb="19" eb="21">
      <t>ガメン</t>
    </rPh>
    <rPh sb="21" eb="22">
      <t>チュウ</t>
    </rPh>
    <rPh sb="23" eb="24">
      <t>ギョウ</t>
    </rPh>
    <phoneticPr fontId="1"/>
  </si>
  <si>
    <t>（C-３）用途代码</t>
    <rPh sb="5" eb="7">
      <t>ヨウト</t>
    </rPh>
    <rPh sb="7" eb="8">
      <t>ダイ</t>
    </rPh>
    <phoneticPr fontId="1"/>
  </si>
  <si>
    <t>通过以下操作可显示物质检索画面</t>
    <rPh sb="13" eb="15">
      <t>ガメン</t>
    </rPh>
    <phoneticPr fontId="1"/>
  </si>
  <si>
    <t>非管制物质的名称及其 CAS 编号可直接输入单元格中。</t>
    <phoneticPr fontId="1"/>
  </si>
  <si>
    <t>（B-３）管理对象以外的物质(自愿申报物质)</t>
    <phoneticPr fontId="1"/>
  </si>
  <si>
    <t>在超过 10% 的报告中，CAS编号/SN 编号/假拟物质不能不包含其中任何一项，</t>
    <phoneticPr fontId="1"/>
  </si>
  <si>
    <t>包括 “Misc(杂项)”。</t>
    <phoneticPr fontId="1"/>
  </si>
  <si>
    <t xml:space="preserve">       没有显示切换功能，请手动输入信息。</t>
    <phoneticPr fontId="1"/>
  </si>
  <si>
    <t>　　如果是手动输入，可能需要更正。</t>
    <rPh sb="2" eb="3">
      <t>ニョ</t>
    </rPh>
    <rPh sb="3" eb="4">
      <t>カ</t>
    </rPh>
    <rPh sb="4" eb="5">
      <t>ゼ</t>
    </rPh>
    <rPh sb="5" eb="6">
      <t>テ</t>
    </rPh>
    <rPh sb="8" eb="9">
      <t>ニュウ</t>
    </rPh>
    <rPh sb="10" eb="12">
      <t>カノウ</t>
    </rPh>
    <rPh sb="12" eb="14">
      <t>ジュヨウ</t>
    </rPh>
    <rPh sb="14" eb="16">
      <t>コウセイ</t>
    </rPh>
    <phoneticPr fontId="1"/>
  </si>
  <si>
    <t>从基本信息画面切换到合规性评估信息画面的步骤如下。</t>
    <rPh sb="5" eb="7">
      <t>ガメン</t>
    </rPh>
    <rPh sb="10" eb="11">
      <t>ゴウ</t>
    </rPh>
    <rPh sb="12" eb="13">
      <t>セイ</t>
    </rPh>
    <rPh sb="14" eb="15">
      <t>アキナウ</t>
    </rPh>
    <rPh sb="15" eb="17">
      <t>シンソク</t>
    </rPh>
    <rPh sb="17" eb="19">
      <t>ガメン</t>
    </rPh>
    <rPh sb="19" eb="20">
      <t>テキ</t>
    </rPh>
    <phoneticPr fontId="1"/>
  </si>
  <si>
    <t>首先，返回基本信息画面。</t>
    <rPh sb="9" eb="11">
      <t>ガメン</t>
    </rPh>
    <phoneticPr fontId="1"/>
  </si>
  <si>
    <t>(显示基本信息画面、成分信息画面或合规性评估信息画面 )</t>
    <rPh sb="7" eb="9">
      <t>ガメン</t>
    </rPh>
    <rPh sb="14" eb="16">
      <t>ガメン</t>
    </rPh>
    <rPh sb="24" eb="26">
      <t>ガメン</t>
    </rPh>
    <phoneticPr fontId="1"/>
  </si>
  <si>
    <t>然后点击要输入合规性评估信息的产品的合规性 “显示 ”按钮。</t>
    <phoneticPr fontId="1"/>
  </si>
  <si>
    <t>合规信息处理如下。</t>
    <phoneticPr fontId="1"/>
  </si>
  <si>
    <t>（C-1）反映成分信息</t>
    <phoneticPr fontId="1"/>
  </si>
  <si>
    <t>１．输入法（摘要）</t>
    <rPh sb="3" eb="4">
      <t>ニュウ</t>
    </rPh>
    <rPh sb="4" eb="5">
      <t>ホウ</t>
    </rPh>
    <rPh sb="6" eb="8">
      <t>テキヨウ</t>
    </rPh>
    <phoneticPr fontId="1"/>
  </si>
  <si>
    <t>２．输入法（详细）</t>
    <rPh sb="3" eb="4">
      <t>ニュウ</t>
    </rPh>
    <rPh sb="4" eb="5">
      <t>ホウ</t>
    </rPh>
    <phoneticPr fontId="1"/>
  </si>
  <si>
    <t>A)基本信息</t>
    <phoneticPr fontId="1"/>
  </si>
  <si>
    <t>此时请在“管理对象物质（包括候选人）之外”列的“受限”处打钩。</t>
    <rPh sb="0" eb="1">
      <t>シ</t>
    </rPh>
    <rPh sb="3" eb="4">
      <t>ザイ</t>
    </rPh>
    <rPh sb="5" eb="7">
      <t>カンリ</t>
    </rPh>
    <rPh sb="8" eb="9">
      <t>ゾウ</t>
    </rPh>
    <rPh sb="9" eb="10">
      <t>ブツ</t>
    </rPh>
    <rPh sb="12" eb="14">
      <t>ホウカツ</t>
    </rPh>
    <rPh sb="14" eb="15">
      <t>コウ</t>
    </rPh>
    <rPh sb="16" eb="17">
      <t>ヒト</t>
    </rPh>
    <rPh sb="18" eb="19">
      <t>ノ</t>
    </rPh>
    <rPh sb="19" eb="20">
      <t>ソト</t>
    </rPh>
    <rPh sb="21" eb="22">
      <t>レツ</t>
    </rPh>
    <rPh sb="22" eb="23">
      <t>テキ</t>
    </rPh>
    <rPh sb="24" eb="25">
      <t>ウケ</t>
    </rPh>
    <rPh sb="25" eb="26">
      <t>キリ</t>
    </rPh>
    <rPh sb="28" eb="29">
      <t>ダ</t>
    </rPh>
    <phoneticPr fontId="1"/>
  </si>
  <si>
    <t>请尽可能用 “执行”来报告管理的候选物质。</t>
    <rPh sb="15" eb="16">
      <t>テキ</t>
    </rPh>
    <phoneticPr fontId="1"/>
  </si>
  <si>
    <t>（A-4） 管理的候选物质（CDS）的申报</t>
    <rPh sb="8" eb="9">
      <t>テキ</t>
    </rPh>
    <phoneticPr fontId="1"/>
  </si>
  <si>
    <r>
      <t>零部件</t>
    </r>
    <r>
      <rPr>
        <sz val="11"/>
        <color theme="1"/>
        <rFont val="Microsoft YaHei"/>
        <family val="2"/>
        <charset val="134"/>
      </rPr>
      <t>・</t>
    </r>
    <r>
      <rPr>
        <sz val="11"/>
        <color theme="1"/>
        <rFont val="Microsoft YaHei"/>
        <family val="2"/>
      </rPr>
      <t xml:space="preserve">包装材 </t>
    </r>
    <rPh sb="0" eb="2">
      <t>ゼロブ</t>
    </rPh>
    <rPh sb="2" eb="3">
      <t>ケン</t>
    </rPh>
    <rPh sb="4" eb="6">
      <t>ホウソウ</t>
    </rPh>
    <rPh sb="6" eb="7">
      <t>ザイザイ</t>
    </rPh>
    <phoneticPr fontId="1"/>
  </si>
  <si>
    <r>
      <t>请注意，</t>
    </r>
    <r>
      <rPr>
        <sz val="11"/>
        <color rgb="FFFF0000"/>
        <rFont val="Microsoft YaHei"/>
        <family val="2"/>
      </rPr>
      <t>必须</t>
    </r>
    <r>
      <rPr>
        <sz val="11"/>
        <color theme="1"/>
        <rFont val="Microsoft YaHei"/>
        <family val="2"/>
      </rPr>
      <t>在chemSHERPA-AI(零部件</t>
    </r>
    <r>
      <rPr>
        <sz val="11"/>
        <color theme="1"/>
        <rFont val="Microsoft YaHei"/>
        <family val="2"/>
        <charset val="134"/>
      </rPr>
      <t>・</t>
    </r>
    <r>
      <rPr>
        <sz val="11"/>
        <color theme="1"/>
        <rFont val="Microsoft YaHei"/>
        <family val="2"/>
      </rPr>
      <t>包装材)中回答</t>
    </r>
    <r>
      <rPr>
        <sz val="11"/>
        <color rgb="FFFF0000"/>
        <rFont val="Microsoft YaHei"/>
        <family val="2"/>
      </rPr>
      <t>守法信息</t>
    </r>
    <r>
      <rPr>
        <sz val="11"/>
        <color theme="1"/>
        <rFont val="Microsoft YaHei"/>
        <family val="2"/>
      </rPr>
      <t>。</t>
    </r>
    <phoneticPr fontId="1"/>
  </si>
  <si>
    <r>
      <t>　</t>
    </r>
    <r>
      <rPr>
        <sz val="10"/>
        <color theme="1"/>
        <rFont val="Meiryo UI"/>
        <family val="3"/>
        <charset val="128"/>
      </rPr>
      <t>・</t>
    </r>
    <r>
      <rPr>
        <sz val="10"/>
        <color theme="1"/>
        <rFont val="Microsoft YaHei"/>
        <family val="2"/>
      </rPr>
      <t>基本信息→成分信息（</t>
    </r>
    <r>
      <rPr>
        <sz val="10"/>
        <color rgb="FFC00000"/>
        <rFont val="Microsoft YaHei"/>
        <family val="2"/>
      </rPr>
      <t>①</t>
    </r>
    <r>
      <rPr>
        <sz val="10"/>
        <color theme="1"/>
        <rFont val="Microsoft YaHei"/>
        <family val="2"/>
      </rPr>
      <t>）　　　</t>
    </r>
    <rPh sb="2" eb="4">
      <t>キホン</t>
    </rPh>
    <rPh sb="4" eb="6">
      <t>シンソク</t>
    </rPh>
    <rPh sb="7" eb="9">
      <t>セイブン</t>
    </rPh>
    <rPh sb="9" eb="11">
      <t>シンソク</t>
    </rPh>
    <phoneticPr fontId="1"/>
  </si>
  <si>
    <r>
      <t>　</t>
    </r>
    <r>
      <rPr>
        <sz val="10"/>
        <color theme="1"/>
        <rFont val="Meiryo UI"/>
        <family val="3"/>
        <charset val="128"/>
      </rPr>
      <t>・</t>
    </r>
    <r>
      <rPr>
        <sz val="10"/>
        <color theme="1"/>
        <rFont val="Microsoft YaHei"/>
        <family val="2"/>
      </rPr>
      <t>基本信息→合规性评估信息（</t>
    </r>
    <r>
      <rPr>
        <sz val="10"/>
        <color rgb="FFC00000"/>
        <rFont val="Microsoft YaHei"/>
        <family val="2"/>
      </rPr>
      <t>②</t>
    </r>
    <r>
      <rPr>
        <sz val="10"/>
        <color theme="1"/>
        <rFont val="Microsoft YaHei"/>
        <family val="2"/>
      </rPr>
      <t>）　　　</t>
    </r>
    <rPh sb="7" eb="8">
      <t>ゴウ</t>
    </rPh>
    <rPh sb="9" eb="10">
      <t>セイ</t>
    </rPh>
    <rPh sb="11" eb="12">
      <t>アキナ</t>
    </rPh>
    <rPh sb="12" eb="14">
      <t>シンソク</t>
    </rPh>
    <phoneticPr fontId="1"/>
  </si>
  <si>
    <r>
      <t>（A-1） 发行者</t>
    </r>
    <r>
      <rPr>
        <b/>
        <sz val="11"/>
        <color theme="1"/>
        <rFont val="Microsoft YaHei"/>
        <family val="2"/>
        <charset val="134"/>
      </rPr>
      <t>・</t>
    </r>
    <r>
      <rPr>
        <b/>
        <sz val="11"/>
        <color theme="1"/>
        <rFont val="Microsoft YaHei"/>
        <family val="2"/>
      </rPr>
      <t>授权者信息</t>
    </r>
    <phoneticPr fontId="1"/>
  </si>
  <si>
    <r>
      <t>　　　发行者</t>
    </r>
    <r>
      <rPr>
        <sz val="11"/>
        <color theme="1"/>
        <rFont val="Microsoft YaHei"/>
        <family val="2"/>
        <charset val="134"/>
      </rPr>
      <t>・</t>
    </r>
    <r>
      <rPr>
        <sz val="11"/>
        <color theme="1"/>
        <rFont val="Microsoft YaHei"/>
        <family val="2"/>
      </rPr>
      <t>授权者信息是必须输入项目。「公司信息」</t>
    </r>
    <r>
      <rPr>
        <sz val="11"/>
        <color theme="1"/>
        <rFont val="Segoe UI Symbol"/>
        <family val="2"/>
      </rPr>
      <t>➡</t>
    </r>
    <r>
      <rPr>
        <sz val="11"/>
        <color theme="1"/>
        <rFont val="Microsoft YaHei"/>
        <family val="2"/>
      </rPr>
      <t>点击「发行者</t>
    </r>
    <r>
      <rPr>
        <sz val="11"/>
        <color theme="1"/>
        <rFont val="Microsoft YaHei"/>
        <family val="2"/>
        <charset val="134"/>
      </rPr>
      <t>・</t>
    </r>
    <r>
      <rPr>
        <sz val="11"/>
        <color theme="1"/>
        <rFont val="Microsoft YaHei"/>
        <family val="2"/>
      </rPr>
      <t>授权者信息」,输入必要事项。</t>
    </r>
    <rPh sb="10" eb="12">
      <t>シンソク</t>
    </rPh>
    <rPh sb="12" eb="13">
      <t>ゼ</t>
    </rPh>
    <rPh sb="13" eb="14">
      <t>ヒツ</t>
    </rPh>
    <rPh sb="16" eb="17">
      <t>ニュウ</t>
    </rPh>
    <rPh sb="18" eb="19">
      <t>メ</t>
    </rPh>
    <rPh sb="31" eb="33">
      <t>ギョウジャ</t>
    </rPh>
    <rPh sb="34" eb="35">
      <t>ジュ</t>
    </rPh>
    <rPh sb="36" eb="37">
      <t>シャ</t>
    </rPh>
    <rPh sb="37" eb="39">
      <t>シンソク</t>
    </rPh>
    <phoneticPr fontId="1"/>
  </si>
  <si>
    <r>
      <t>　　　　　　　　　　　　　　　</t>
    </r>
    <r>
      <rPr>
        <sz val="11"/>
        <color rgb="FF0000FF"/>
        <rFont val="Microsoft YaHei"/>
        <family val="2"/>
      </rPr>
      <t>　正</t>
    </r>
    <r>
      <rPr>
        <sz val="11"/>
        <color theme="1"/>
        <rFont val="Microsoft YaHei"/>
        <family val="2"/>
      </rPr>
      <t>：2024-09-25</t>
    </r>
    <rPh sb="16" eb="17">
      <t>セイ</t>
    </rPh>
    <phoneticPr fontId="1"/>
  </si>
  <si>
    <r>
      <t>　　　　　　　　　　　　　　　　</t>
    </r>
    <r>
      <rPr>
        <sz val="11"/>
        <color rgb="FFFF0000"/>
        <rFont val="Microsoft YaHei"/>
        <family val="2"/>
      </rPr>
      <t>誤</t>
    </r>
    <r>
      <rPr>
        <sz val="11"/>
        <color theme="1"/>
        <rFont val="Microsoft YaHei"/>
        <family val="2"/>
      </rPr>
      <t>：2024-9-25</t>
    </r>
    <rPh sb="16" eb="17">
      <t>アヤマ</t>
    </rPh>
    <phoneticPr fontId="1"/>
  </si>
  <si>
    <t>　FMD  　 ：报告所有有意添加的成分和已知杂质。</t>
    <rPh sb="10" eb="11">
      <t>コク</t>
    </rPh>
    <rPh sb="11" eb="13">
      <t>ショユウ</t>
    </rPh>
    <rPh sb="13" eb="15">
      <t>ユウイ</t>
    </rPh>
    <rPh sb="15" eb="17">
      <t>テンカ</t>
    </rPh>
    <rPh sb="17" eb="18">
      <t>テキ</t>
    </rPh>
    <rPh sb="18" eb="20">
      <t>セイブン</t>
    </rPh>
    <rPh sb="20" eb="21">
      <t>カズ</t>
    </rPh>
    <rPh sb="21" eb="22">
      <t>ヤ</t>
    </rPh>
    <rPh sb="22" eb="23">
      <t>チ</t>
    </rPh>
    <phoneticPr fontId="1"/>
  </si>
  <si>
    <r>
      <rPr>
        <sz val="11"/>
        <color rgb="FFFF0000"/>
        <rFont val="Segoe UI Symbol"/>
        <family val="3"/>
      </rPr>
      <t>➡</t>
    </r>
    <r>
      <rPr>
        <sz val="11"/>
        <color rgb="FFFF0000"/>
        <rFont val="Microsoft YaHei"/>
        <family val="2"/>
      </rPr>
      <t>　选择一个※</t>
    </r>
    <rPh sb="4" eb="5">
      <t>イチ</t>
    </rPh>
    <rPh sb="5" eb="6">
      <t>コ</t>
    </rPh>
    <phoneticPr fontId="1"/>
  </si>
  <si>
    <r>
      <rPr>
        <sz val="11"/>
        <color rgb="FFFF0000"/>
        <rFont val="Segoe UI Symbol"/>
        <family val="3"/>
      </rPr>
      <t>➡</t>
    </r>
    <r>
      <rPr>
        <sz val="11"/>
        <color rgb="FFFF0000"/>
        <rFont val="Microsoft YaHei"/>
        <family val="2"/>
      </rPr>
      <t>　必须选择</t>
    </r>
    <rPh sb="2" eb="3">
      <t>ヒツ</t>
    </rPh>
    <phoneticPr fontId="1"/>
  </si>
  <si>
    <t>转换为成分信息画面，在这里输入 零部件，物质和含有化学物质信息。</t>
    <rPh sb="3" eb="5">
      <t>セイブン</t>
    </rPh>
    <rPh sb="5" eb="7">
      <t>シンソク</t>
    </rPh>
    <rPh sb="7" eb="9">
      <t>ガメン</t>
    </rPh>
    <rPh sb="10" eb="11">
      <t>ザイ</t>
    </rPh>
    <rPh sb="12" eb="13">
      <t>リ</t>
    </rPh>
    <rPh sb="14" eb="15">
      <t>ニュウ</t>
    </rPh>
    <rPh sb="22" eb="23">
      <t>ワ</t>
    </rPh>
    <rPh sb="23" eb="25">
      <t>ガンユウ</t>
    </rPh>
    <rPh sb="25" eb="27">
      <t>カガク</t>
    </rPh>
    <rPh sb="27" eb="28">
      <t>ブツ</t>
    </rPh>
    <rPh sb="29" eb="31">
      <t>シンソク</t>
    </rPh>
    <phoneticPr fontId="1"/>
  </si>
  <si>
    <r>
      <t>*</t>
    </r>
    <r>
      <rPr>
        <sz val="11"/>
        <color theme="1"/>
        <rFont val="Microsoft YaHei"/>
        <family val="2"/>
      </rPr>
      <t>的项目为必填项目</t>
    </r>
    <phoneticPr fontId="1"/>
  </si>
  <si>
    <r>
      <t>选择要输入的单元格 (</t>
    </r>
    <r>
      <rPr>
        <sz val="11"/>
        <color rgb="FFC00000"/>
        <rFont val="Microsoft YaHei"/>
        <family val="2"/>
      </rPr>
      <t>①</t>
    </r>
    <r>
      <rPr>
        <sz val="11"/>
        <color theme="1"/>
        <rFont val="Microsoft YaHei"/>
        <family val="2"/>
      </rPr>
      <t>)，点击【选择】按钮 (</t>
    </r>
    <r>
      <rPr>
        <sz val="11"/>
        <color rgb="FFC00000"/>
        <rFont val="Microsoft YaHei"/>
        <family val="2"/>
      </rPr>
      <t>②</t>
    </r>
    <r>
      <rPr>
        <sz val="11"/>
        <color theme="1"/>
        <rFont val="Microsoft YaHei"/>
        <family val="2"/>
      </rPr>
      <t>)。</t>
    </r>
    <phoneticPr fontId="1"/>
  </si>
  <si>
    <r>
      <t>化学物质名只能输入</t>
    </r>
    <r>
      <rPr>
        <sz val="11"/>
        <color rgb="FFC00000"/>
        <rFont val="Microsoft YaHei"/>
        <family val="2"/>
      </rPr>
      <t>英数半角文字，</t>
    </r>
    <r>
      <rPr>
        <sz val="11"/>
        <color theme="1"/>
        <rFont val="Microsoft YaHei"/>
        <family val="2"/>
      </rPr>
      <t>请留意。请尽可能使用标准化名称。</t>
    </r>
    <rPh sb="0" eb="2">
      <t>カガク</t>
    </rPh>
    <rPh sb="2" eb="3">
      <t>ブツ</t>
    </rPh>
    <rPh sb="4" eb="5">
      <t>メイ</t>
    </rPh>
    <rPh sb="5" eb="6">
      <t>タダ</t>
    </rPh>
    <rPh sb="6" eb="7">
      <t>ノウ</t>
    </rPh>
    <rPh sb="8" eb="9">
      <t>ニュウ</t>
    </rPh>
    <rPh sb="9" eb="11">
      <t>エイスウ</t>
    </rPh>
    <rPh sb="11" eb="13">
      <t>ハンカク</t>
    </rPh>
    <rPh sb="13" eb="15">
      <t>モジ</t>
    </rPh>
    <rPh sb="17" eb="19">
      <t>リュウイ</t>
    </rPh>
    <rPh sb="21" eb="22">
      <t>ジン</t>
    </rPh>
    <rPh sb="22" eb="24">
      <t>カノウ</t>
    </rPh>
    <rPh sb="24" eb="26">
      <t>シヨウ</t>
    </rPh>
    <rPh sb="27" eb="28">
      <t>ジュン</t>
    </rPh>
    <rPh sb="28" eb="29">
      <t>カ</t>
    </rPh>
    <rPh sb="29" eb="31">
      <t>メイショウ</t>
    </rPh>
    <phoneticPr fontId="1"/>
  </si>
  <si>
    <r>
      <rPr>
        <sz val="11"/>
        <color theme="8"/>
        <rFont val="Segoe UI Symbol"/>
        <family val="3"/>
      </rPr>
      <t>▶</t>
    </r>
    <r>
      <rPr>
        <sz val="11"/>
        <color theme="1"/>
        <rFont val="Microsoft YaHei"/>
        <family val="2"/>
      </rPr>
      <t xml:space="preserve"> 如果在传达事项中选择了 “FMD”。</t>
    </r>
    <phoneticPr fontId="1"/>
  </si>
  <si>
    <t>（B-４）Misc(杂项)输入法</t>
    <rPh sb="14" eb="15">
      <t>ニュウ</t>
    </rPh>
    <rPh sb="15" eb="16">
      <t>ホウ</t>
    </rPh>
    <phoneticPr fontId="1"/>
  </si>
  <si>
    <r>
      <rPr>
        <sz val="11"/>
        <color theme="8"/>
        <rFont val="Segoe UI Symbol"/>
        <family val="3"/>
      </rPr>
      <t>▶</t>
    </r>
    <r>
      <rPr>
        <sz val="11"/>
        <color theme="8"/>
        <rFont val="Microsoft YaHei"/>
        <family val="2"/>
      </rPr>
      <t xml:space="preserve"> </t>
    </r>
    <r>
      <rPr>
        <sz val="11"/>
        <color theme="1"/>
        <rFont val="Microsoft YaHei"/>
        <family val="2"/>
      </rPr>
      <t>如果在传达事项中选择了 “FMD”。</t>
    </r>
    <phoneticPr fontId="1"/>
  </si>
  <si>
    <t>　在显示切換中选择 “假拟物质/杂项”，然后从选择区域中选择 “Misc”。</t>
    <phoneticPr fontId="1"/>
  </si>
  <si>
    <r>
      <rPr>
        <sz val="11"/>
        <color theme="8"/>
        <rFont val="Segoe UI Symbol"/>
        <family val="3"/>
      </rPr>
      <t>▶</t>
    </r>
    <r>
      <rPr>
        <sz val="11"/>
        <color theme="1"/>
        <rFont val="Microsoft YaHei"/>
        <family val="2"/>
      </rPr>
      <t xml:space="preserve"> 如果在传达事项中选择了 “成分信息”。</t>
    </r>
    <phoneticPr fontId="1"/>
  </si>
  <si>
    <r>
      <t>单击 “成分</t>
    </r>
    <r>
      <rPr>
        <sz val="11"/>
        <rFont val="Segoe UI Symbol"/>
        <family val="2"/>
      </rPr>
      <t>➡</t>
    </r>
    <r>
      <rPr>
        <sz val="11"/>
        <rFont val="Microsoft YaHei"/>
        <family val="2"/>
      </rPr>
      <t xml:space="preserve"> 合法合规性评估转换”，根据 (B-5) 中已确定的成分信息自动反映合法合规性评估。</t>
    </r>
    <phoneticPr fontId="1"/>
  </si>
  <si>
    <r>
      <t>此外，当用途代码显示「请输入」时，必须输入用途代码。</t>
    </r>
    <r>
      <rPr>
        <sz val="11"/>
        <color theme="1"/>
        <rFont val="Segoe UI Symbol"/>
        <family val="3"/>
      </rPr>
      <t>➡</t>
    </r>
    <r>
      <rPr>
        <sz val="11"/>
        <color theme="1"/>
        <rFont val="Microsoft YaHei"/>
        <family val="2"/>
      </rPr>
      <t>（C-３-１）</t>
    </r>
    <rPh sb="0" eb="1">
      <t>シ</t>
    </rPh>
    <rPh sb="1" eb="2">
      <t>ガイ</t>
    </rPh>
    <rPh sb="3" eb="4">
      <t>トウ</t>
    </rPh>
    <rPh sb="4" eb="6">
      <t>ヨウト</t>
    </rPh>
    <rPh sb="6" eb="7">
      <t>ダイ</t>
    </rPh>
    <rPh sb="9" eb="10">
      <t>ジ</t>
    </rPh>
    <rPh sb="13" eb="14">
      <t>ニュウ</t>
    </rPh>
    <rPh sb="17" eb="18">
      <t>ヒツ</t>
    </rPh>
    <rPh sb="20" eb="21">
      <t>ニュウ</t>
    </rPh>
    <rPh sb="21" eb="23">
      <t>ヨウト</t>
    </rPh>
    <rPh sb="23" eb="24">
      <t>ダイ</t>
    </rPh>
    <phoneticPr fontId="1"/>
  </si>
  <si>
    <r>
      <t>（！）如果要使用 Misc表示未知杂质，请在注释栏中输入 「</t>
    </r>
    <r>
      <rPr>
        <b/>
        <sz val="11"/>
        <color rgb="FFFFFF00"/>
        <rFont val="SimSun"/>
      </rPr>
      <t>Unknown impurities</t>
    </r>
    <r>
      <rPr>
        <b/>
        <sz val="11"/>
        <color theme="0"/>
        <rFont val="SimSun"/>
      </rPr>
      <t>」。</t>
    </r>
    <phoneticPr fontId="1"/>
  </si>
  <si>
    <t>相应的画面切换方法如下</t>
    <rPh sb="3" eb="5">
      <t>ガメン</t>
    </rPh>
    <phoneticPr fontId="1"/>
  </si>
  <si>
    <t>(显示基本信息画面或成分信息画面 )</t>
    <rPh sb="7" eb="9">
      <t>シンソク</t>
    </rPh>
    <rPh sb="10" eb="12">
      <t>セイブン</t>
    </rPh>
    <rPh sb="12" eb="14">
      <t>セイブン</t>
    </rPh>
    <rPh sb="14" eb="16">
      <t>シンソク</t>
    </rPh>
    <phoneticPr fontId="1"/>
  </si>
  <si>
    <r>
      <t>　　发行者</t>
    </r>
    <r>
      <rPr>
        <sz val="11"/>
        <color theme="1"/>
        <rFont val="Microsoft YaHei"/>
        <family val="2"/>
        <charset val="134"/>
      </rPr>
      <t>・</t>
    </r>
    <r>
      <rPr>
        <sz val="11"/>
        <color theme="1"/>
        <rFont val="Microsoft YaHei"/>
        <family val="2"/>
      </rPr>
      <t>授权者信息是必须输入项目。「公司信息」</t>
    </r>
    <r>
      <rPr>
        <sz val="11"/>
        <color theme="1"/>
        <rFont val="Segoe UI Symbol"/>
        <family val="2"/>
      </rPr>
      <t>➡</t>
    </r>
    <r>
      <rPr>
        <sz val="11"/>
        <color theme="1"/>
        <rFont val="Microsoft YaHei"/>
        <family val="2"/>
      </rPr>
      <t>点击「发行者</t>
    </r>
    <r>
      <rPr>
        <sz val="11"/>
        <color theme="1"/>
        <rFont val="Microsoft YaHei"/>
        <family val="2"/>
        <charset val="134"/>
      </rPr>
      <t>・</t>
    </r>
    <r>
      <rPr>
        <sz val="11"/>
        <color theme="1"/>
        <rFont val="Microsoft YaHei"/>
        <family val="2"/>
      </rPr>
      <t>授权者信息」,输入必要事项。</t>
    </r>
    <rPh sb="9" eb="11">
      <t>シンソク</t>
    </rPh>
    <rPh sb="11" eb="12">
      <t>ゼ</t>
    </rPh>
    <rPh sb="12" eb="13">
      <t>ヒツ</t>
    </rPh>
    <rPh sb="15" eb="16">
      <t>ニュウ</t>
    </rPh>
    <rPh sb="17" eb="18">
      <t>メ</t>
    </rPh>
    <rPh sb="30" eb="32">
      <t>ギョウジャ</t>
    </rPh>
    <rPh sb="33" eb="34">
      <t>ジュ</t>
    </rPh>
    <rPh sb="35" eb="36">
      <t>シャ</t>
    </rPh>
    <rPh sb="36" eb="38">
      <t>シンソク</t>
    </rPh>
    <phoneticPr fontId="1"/>
  </si>
  <si>
    <t>转换为成分信息画面。</t>
    <rPh sb="3" eb="5">
      <t>セイブン</t>
    </rPh>
    <rPh sb="5" eb="7">
      <t>シンソク</t>
    </rPh>
    <rPh sb="7" eb="9">
      <t>ガメン</t>
    </rPh>
    <phoneticPr fontId="1"/>
  </si>
  <si>
    <t>（B-２）输入物质信息</t>
    <rPh sb="6" eb="8">
      <t>イレモノ</t>
    </rPh>
    <rPh sb="9" eb="11">
      <t>シンソク</t>
    </rPh>
    <phoneticPr fontId="1"/>
  </si>
  <si>
    <r>
      <t>在物质搜索画面上检索并输入目标物质 (</t>
    </r>
    <r>
      <rPr>
        <sz val="11"/>
        <color rgb="FFC00000"/>
        <rFont val="Microsoft YaHei"/>
        <family val="2"/>
      </rPr>
      <t>③</t>
    </r>
    <r>
      <rPr>
        <sz val="11"/>
        <color theme="1"/>
        <rFont val="Microsoft YaHei"/>
        <family val="2"/>
      </rPr>
      <t>)。</t>
    </r>
    <rPh sb="5" eb="7">
      <t>ガメン</t>
    </rPh>
    <phoneticPr fontId="1"/>
  </si>
  <si>
    <t>（B-６）纠错</t>
    <phoneticPr fontId="1"/>
  </si>
  <si>
    <t>显示下述承认画面，按授权/输出按纽，可以自动生成情报传达用文件。</t>
    <rPh sb="1" eb="2">
      <t>ジ</t>
    </rPh>
    <rPh sb="2" eb="3">
      <t>シモ</t>
    </rPh>
    <rPh sb="3" eb="4">
      <t>ジュツ</t>
    </rPh>
    <rPh sb="4" eb="5">
      <t>ショウ</t>
    </rPh>
    <rPh sb="6" eb="8">
      <t>ガメン</t>
    </rPh>
    <rPh sb="9" eb="10">
      <t>アン</t>
    </rPh>
    <rPh sb="14" eb="15">
      <t>イズル</t>
    </rPh>
    <rPh sb="15" eb="16">
      <t>アン</t>
    </rPh>
    <rPh sb="18" eb="19">
      <t>カ</t>
    </rPh>
    <rPh sb="19" eb="20">
      <t>イ</t>
    </rPh>
    <rPh sb="20" eb="21">
      <t>ジ</t>
    </rPh>
    <rPh sb="22" eb="24">
      <t>セイセイ</t>
    </rPh>
    <rPh sb="24" eb="25">
      <t>ジョウ</t>
    </rPh>
    <rPh sb="27" eb="28">
      <t>テイ</t>
    </rPh>
    <rPh sb="28" eb="29">
      <t>ヨウ</t>
    </rPh>
    <rPh sb="29" eb="30">
      <t>ブン</t>
    </rPh>
    <rPh sb="30" eb="31">
      <t>ケン</t>
    </rPh>
    <phoneticPr fontId="1"/>
  </si>
  <si>
    <t>显示下述承认画面，按授权/输出按纽，可以自动生成情报传达用文件。</t>
    <rPh sb="1" eb="2">
      <t>ジ</t>
    </rPh>
    <rPh sb="2" eb="3">
      <t>シモ</t>
    </rPh>
    <rPh sb="3" eb="4">
      <t>ジュツ</t>
    </rPh>
    <rPh sb="4" eb="5">
      <t>ショウ</t>
    </rPh>
    <rPh sb="6" eb="8">
      <t>ガメン</t>
    </rPh>
    <rPh sb="9" eb="10">
      <t>アン</t>
    </rPh>
    <rPh sb="12" eb="13">
      <t>シモ</t>
    </rPh>
    <rPh sb="13" eb="14">
      <t>ジュツ</t>
    </rPh>
    <rPh sb="14" eb="15">
      <t>ショウ</t>
    </rPh>
    <rPh sb="16" eb="18">
      <t>ガメン</t>
    </rPh>
    <rPh sb="19" eb="20">
      <t>アン</t>
    </rPh>
    <rPh sb="20" eb="21">
      <t>ジュ</t>
    </rPh>
    <rPh sb="24" eb="25">
      <t>イズル</t>
    </rPh>
    <rPh sb="25" eb="26">
      <t>アン</t>
    </rPh>
    <rPh sb="28" eb="29">
      <t>カ</t>
    </rPh>
    <rPh sb="29" eb="30">
      <t>イ</t>
    </rPh>
    <rPh sb="30" eb="31">
      <t>ジセイセイジョウテイヨウブンケンイズルアンカイジセイセイジョウテイヨウブンケン</t>
    </rPh>
    <phoneticPr fontId="1"/>
  </si>
  <si>
    <t>确认是否含有管理对象物质。(选择"1"或"0")</t>
    <rPh sb="0" eb="1">
      <t>カク</t>
    </rPh>
    <rPh sb="2" eb="3">
      <t>ゼ</t>
    </rPh>
    <rPh sb="3" eb="4">
      <t>イナ</t>
    </rPh>
    <rPh sb="4" eb="6">
      <t>ガンユウ</t>
    </rPh>
    <rPh sb="6" eb="8">
      <t>カンリ</t>
    </rPh>
    <rPh sb="9" eb="10">
      <t>ゾウ</t>
    </rPh>
    <rPh sb="10" eb="11">
      <t>ブツ</t>
    </rPh>
    <rPh sb="19" eb="20">
      <t>アル</t>
    </rPh>
    <phoneticPr fontId="1"/>
  </si>
  <si>
    <t>（B-１）是否含有管理对象物质</t>
    <rPh sb="5" eb="6">
      <t>ゼ</t>
    </rPh>
    <rPh sb="6" eb="7">
      <t>イナ</t>
    </rPh>
    <rPh sb="7" eb="9">
      <t>ガンユウ</t>
    </rPh>
    <rPh sb="9" eb="11">
      <t>カンリ</t>
    </rPh>
    <rPh sb="12" eb="13">
      <t>ゾウ</t>
    </rPh>
    <rPh sb="13" eb="14">
      <t>ブツ</t>
    </rPh>
    <phoneticPr fontId="1"/>
  </si>
  <si>
    <t>管理对象标准</t>
    <phoneticPr fontId="1"/>
  </si>
  <si>
    <t>有关的法规及／或行业标准，请参见 “管理对象标准”。</t>
    <phoneticPr fontId="1"/>
  </si>
  <si>
    <t>（B-５）更新物质信息</t>
    <rPh sb="5" eb="7">
      <t>コウシン</t>
    </rPh>
    <phoneticPr fontId="1"/>
  </si>
  <si>
    <t>完成物质信息输入后，按更新物质信息按钮。</t>
    <phoneticPr fontId="1"/>
  </si>
  <si>
    <t>完成所有物质信息的输入后，在 “管理对象物质（包括候选人）之外 ”一栏中勾选 “全选”。</t>
    <rPh sb="40" eb="41">
      <t>ゼン</t>
    </rPh>
    <phoneticPr fontId="1"/>
  </si>
  <si>
    <r>
      <t>　授权日期 (</t>
    </r>
    <r>
      <rPr>
        <sz val="11"/>
        <color rgb="FFC00000"/>
        <rFont val="Microsoft YaHei"/>
        <family val="2"/>
      </rPr>
      <t>①</t>
    </r>
    <r>
      <rPr>
        <sz val="11"/>
        <color theme="1"/>
        <rFont val="Microsoft YaHei"/>
        <family val="2"/>
      </rPr>
      <t>) 应与制作日期相同或晚于创建日期。 如果进行了修改，则应将授权日期设得晚一些。</t>
    </r>
    <rPh sb="12" eb="14">
      <t>セイサク</t>
    </rPh>
    <phoneticPr fontId="1"/>
  </si>
  <si>
    <r>
      <t>　</t>
    </r>
    <r>
      <rPr>
        <sz val="10"/>
        <color theme="1"/>
        <rFont val="Microsoft YaHei"/>
        <family val="2"/>
        <charset val="134"/>
      </rPr>
      <t>・</t>
    </r>
    <r>
      <rPr>
        <sz val="10"/>
        <color theme="1"/>
        <rFont val="Microsoft YaHei"/>
        <family val="2"/>
      </rPr>
      <t>基本信息→成分信息（</t>
    </r>
    <r>
      <rPr>
        <sz val="10"/>
        <color rgb="FFC00000"/>
        <rFont val="Microsoft YaHei"/>
        <family val="2"/>
      </rPr>
      <t>①</t>
    </r>
    <r>
      <rPr>
        <sz val="10"/>
        <color theme="1"/>
        <rFont val="Microsoft YaHei"/>
        <family val="2"/>
      </rPr>
      <t>）　　</t>
    </r>
    <phoneticPr fontId="1"/>
  </si>
  <si>
    <t>选中后会出现确认信息，按"OK"。</t>
    <phoneticPr fontId="1"/>
  </si>
  <si>
    <t>本说明书旨在记录并解释TDK集团在使用chemSHERPA进行化学物质调查时的关键</t>
    <phoneticPr fontId="1"/>
  </si>
  <si>
    <t>要点，以便供应商提交相关文件。</t>
    <phoneticPr fontId="1"/>
  </si>
  <si>
    <t>chemSHERPA 有三个画面。 请填写每个画面所需的信息，并在最后提交文件和审批程序。</t>
    <rPh sb="14" eb="16">
      <t>ガメン</t>
    </rPh>
    <rPh sb="22" eb="23">
      <t>コ</t>
    </rPh>
    <rPh sb="23" eb="25">
      <t>ガメン</t>
    </rPh>
    <rPh sb="25" eb="26">
      <t>ジョ</t>
    </rPh>
    <phoneticPr fontId="1"/>
  </si>
  <si>
    <t>chemSHERPA 有二个画面。 请填写每个画面所需的信息，并在最后提交文件和审批程序。</t>
    <rPh sb="12" eb="13">
      <t>ニ</t>
    </rPh>
    <rPh sb="14" eb="16">
      <t>ガメン</t>
    </rPh>
    <rPh sb="22" eb="23">
      <t>コ</t>
    </rPh>
    <rPh sb="23" eb="25">
      <t>ガメン</t>
    </rPh>
    <rPh sb="25" eb="26">
      <t>ジョ</t>
    </rPh>
    <phoneticPr fontId="1"/>
  </si>
  <si>
    <t>*视为已公开SN编号和疑似物质。</t>
    <phoneticPr fontId="10"/>
  </si>
  <si>
    <t>除 MISC（其他成分）外，至少 90% (*) 的成分信息已在 chemSHERPA 中公布时，</t>
    <phoneticPr fontId="10"/>
  </si>
  <si>
    <t>https://chemsherpa.net/english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</si>
</sst>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Meiryo UI"/>
      <family val="2"/>
      <charset val="128"/>
    </font>
    <font>
      <sz val="6"/>
      <name val="Meiryo UI"/>
      <family val="2"/>
      <charset val="128"/>
    </font>
    <font>
      <u/>
      <sz val="11"/>
      <color theme="10"/>
      <name val="Meiryo UI"/>
      <family val="2"/>
      <charset val="128"/>
    </font>
    <font>
      <sz val="11"/>
      <color theme="1"/>
      <name val="Meiryo UI"/>
      <family val="3"/>
      <charset val="128"/>
    </font>
    <font>
      <sz val="11"/>
      <color theme="1"/>
      <name val="Verdana"/>
      <family val="2"/>
    </font>
    <font>
      <sz val="10"/>
      <color theme="1"/>
      <name val="Meiryo UI"/>
      <family val="3"/>
      <charset val="128"/>
    </font>
    <font>
      <sz val="11"/>
      <color theme="1"/>
      <name val="Meiryo UI"/>
      <family val="2"/>
      <charset val="128"/>
    </font>
    <font>
      <sz val="11"/>
      <color theme="9"/>
      <name val="Meiryo UI"/>
      <family val="3"/>
      <charset val="128"/>
    </font>
    <font>
      <b/>
      <sz val="11"/>
      <color theme="9"/>
      <name val="Meiryo UI"/>
      <family val="3"/>
      <charset val="128"/>
    </font>
    <font>
      <sz val="11"/>
      <color theme="9"/>
      <name val="Meiryo UI"/>
      <family val="2"/>
      <charset val="128"/>
    </font>
    <font>
      <sz val="6"/>
      <name val="ＭＳ Ｐゴシック"/>
      <family val="3"/>
      <charset val="128"/>
      <scheme val="minor"/>
    </font>
    <font>
      <sz val="18"/>
      <color theme="1"/>
      <name val="Microsoft YaHei"/>
      <family val="2"/>
      <charset val="134"/>
    </font>
    <font>
      <b/>
      <sz val="11"/>
      <color theme="1"/>
      <name val="Microsoft YaHei"/>
      <family val="2"/>
      <charset val="134"/>
    </font>
    <font>
      <sz val="11"/>
      <color theme="1"/>
      <name val="Microsoft YaHei"/>
      <family val="2"/>
      <charset val="134"/>
    </font>
    <font>
      <sz val="10"/>
      <color theme="1"/>
      <name val="Microsoft YaHei"/>
      <family val="2"/>
      <charset val="134"/>
    </font>
    <font>
      <sz val="11"/>
      <color theme="1"/>
      <name val="Segoe UI Symbol"/>
      <family val="2"/>
    </font>
    <font>
      <sz val="11"/>
      <color rgb="FFFF0000"/>
      <name val="Segoe UI Symbol"/>
      <family val="3"/>
    </font>
    <font>
      <sz val="11"/>
      <color theme="1"/>
      <name val="Segoe UI Symbol"/>
      <family val="3"/>
    </font>
    <font>
      <sz val="11"/>
      <color theme="8"/>
      <name val="Segoe UI Symbol"/>
      <family val="3"/>
    </font>
    <font>
      <sz val="11"/>
      <name val="Segoe UI Symbol"/>
      <family val="2"/>
    </font>
    <font>
      <b/>
      <sz val="11"/>
      <color theme="1"/>
      <name val="Microsoft YaHei"/>
      <family val="2"/>
    </font>
    <font>
      <sz val="11"/>
      <color theme="1"/>
      <name val="Microsoft YaHei"/>
      <family val="2"/>
    </font>
    <font>
      <sz val="11"/>
      <color rgb="FFFF0000"/>
      <name val="Microsoft YaHei"/>
      <family val="2"/>
    </font>
    <font>
      <sz val="11"/>
      <color theme="9"/>
      <name val="Microsoft YaHei"/>
      <family val="2"/>
    </font>
    <font>
      <b/>
      <sz val="11"/>
      <color theme="0"/>
      <name val="Microsoft YaHei"/>
      <family val="2"/>
    </font>
    <font>
      <u/>
      <sz val="11"/>
      <color theme="10"/>
      <name val="Microsoft YaHei"/>
      <family val="2"/>
    </font>
    <font>
      <sz val="10"/>
      <color theme="1"/>
      <name val="Microsoft YaHei"/>
      <family val="2"/>
    </font>
    <font>
      <sz val="11"/>
      <color theme="10"/>
      <name val="Microsoft YaHei"/>
      <family val="2"/>
    </font>
    <font>
      <b/>
      <sz val="10"/>
      <color theme="1"/>
      <name val="Microsoft YaHei"/>
      <family val="2"/>
    </font>
    <font>
      <sz val="10"/>
      <color rgb="FFC00000"/>
      <name val="Microsoft YaHei"/>
      <family val="2"/>
    </font>
    <font>
      <b/>
      <strike/>
      <sz val="11"/>
      <color rgb="FFC00000"/>
      <name val="Microsoft YaHei"/>
      <family val="2"/>
    </font>
    <font>
      <strike/>
      <sz val="11"/>
      <color rgb="FFC00000"/>
      <name val="Microsoft YaHei"/>
      <family val="2"/>
    </font>
    <font>
      <b/>
      <strike/>
      <sz val="11"/>
      <color theme="1"/>
      <name val="Microsoft YaHei"/>
      <family val="2"/>
    </font>
    <font>
      <strike/>
      <sz val="11"/>
      <color theme="1"/>
      <name val="Microsoft YaHei"/>
      <family val="2"/>
    </font>
    <font>
      <sz val="11"/>
      <color rgb="FF0000FF"/>
      <name val="Microsoft YaHei"/>
      <family val="2"/>
    </font>
    <font>
      <b/>
      <sz val="11"/>
      <color rgb="FFFF0000"/>
      <name val="Microsoft YaHei"/>
      <family val="2"/>
    </font>
    <font>
      <sz val="11"/>
      <color rgb="FFC00000"/>
      <name val="Microsoft YaHei"/>
      <family val="2"/>
    </font>
    <font>
      <sz val="11"/>
      <color theme="8"/>
      <name val="Microsoft YaHei"/>
      <family val="2"/>
    </font>
    <font>
      <sz val="11"/>
      <name val="Microsoft YaHei"/>
      <family val="2"/>
    </font>
    <font>
      <sz val="11"/>
      <color theme="0"/>
      <name val="Microsoft YaHei"/>
      <family val="2"/>
    </font>
    <font>
      <strike/>
      <sz val="11"/>
      <color theme="9"/>
      <name val="Microsoft YaHei"/>
      <family val="2"/>
    </font>
    <font>
      <b/>
      <sz val="11"/>
      <color theme="0"/>
      <name val="SimSun"/>
    </font>
    <font>
      <b/>
      <sz val="11"/>
      <color rgb="FFFFFF00"/>
      <name val="SimSun"/>
    </font>
    <font>
      <sz val="11"/>
      <color theme="1"/>
      <name val="SimSun"/>
    </font>
    <font>
      <b/>
      <sz val="11"/>
      <color theme="9"/>
      <name val="Microsoft YaHei"/>
      <family val="2"/>
    </font>
  </fonts>
  <fills count="7">
    <fill>
      <patternFill patternType="none"/>
    </fill>
    <fill>
      <patternFill patternType="gray125"/>
    </fill>
    <fill>
      <patternFill patternType="solid">
        <fgColor theme="8"/>
        <bgColor indexed="64"/>
      </patternFill>
    </fill>
    <fill>
      <patternFill patternType="solid">
        <fgColor rgb="FFFF7C80"/>
        <bgColor indexed="64"/>
      </patternFill>
    </fill>
    <fill>
      <patternFill patternType="solid">
        <fgColor theme="8" tint="0.79998168889431442"/>
        <bgColor indexed="64"/>
      </patternFill>
    </fill>
    <fill>
      <patternFill patternType="solid">
        <fgColor rgb="FFC000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right style="thick">
        <color theme="9"/>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s>
  <cellStyleXfs count="5">
    <xf numFmtId="0" fontId="0" fillId="0" borderId="0">
      <alignment vertical="center"/>
    </xf>
    <xf numFmtId="0" fontId="2" fillId="0" borderId="0" applyNumberFormat="0" applyFill="0" applyBorder="0" applyAlignment="0" applyProtection="0">
      <alignment vertical="center"/>
    </xf>
    <xf numFmtId="0" fontId="4" fillId="0" borderId="0">
      <alignment vertical="center"/>
    </xf>
    <xf numFmtId="0" fontId="6" fillId="0" borderId="0">
      <alignment vertical="center"/>
    </xf>
    <xf numFmtId="0" fontId="2" fillId="0" borderId="0" applyNumberFormat="0" applyFill="0" applyBorder="0" applyAlignment="0" applyProtection="0">
      <alignment vertical="center"/>
    </xf>
  </cellStyleXfs>
  <cellXfs count="111">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3" fillId="0" borderId="0" xfId="0" applyFont="1" applyFill="1">
      <alignment vertical="center"/>
    </xf>
    <xf numFmtId="0" fontId="6" fillId="0" borderId="0" xfId="3">
      <alignment vertical="center"/>
    </xf>
    <xf numFmtId="0" fontId="3" fillId="0" borderId="0" xfId="3" applyFont="1">
      <alignment vertical="center"/>
    </xf>
    <xf numFmtId="0" fontId="7" fillId="0" borderId="0" xfId="0" applyFont="1" applyFill="1">
      <alignment vertical="center"/>
    </xf>
    <xf numFmtId="0" fontId="7" fillId="0" borderId="0" xfId="0" applyFont="1">
      <alignment vertical="center"/>
    </xf>
    <xf numFmtId="0" fontId="8" fillId="0" borderId="0" xfId="0" applyFont="1">
      <alignment vertical="center"/>
    </xf>
    <xf numFmtId="0" fontId="9" fillId="0" borderId="0" xfId="0" applyFont="1" applyFill="1">
      <alignment vertical="center"/>
    </xf>
    <xf numFmtId="0" fontId="11" fillId="0" borderId="0" xfId="0" applyFont="1">
      <alignment vertical="center"/>
    </xf>
    <xf numFmtId="0" fontId="21" fillId="0" borderId="0" xfId="0" applyFont="1">
      <alignment vertical="center"/>
    </xf>
    <xf numFmtId="0" fontId="21" fillId="0" borderId="0" xfId="0" applyFont="1" applyFill="1">
      <alignment vertical="center"/>
    </xf>
    <xf numFmtId="0" fontId="22" fillId="0" borderId="0" xfId="0" applyFont="1" applyAlignment="1">
      <alignment horizontal="right" vertical="center"/>
    </xf>
    <xf numFmtId="0" fontId="20" fillId="4" borderId="0" xfId="0" applyFont="1" applyFill="1">
      <alignment vertical="center"/>
    </xf>
    <xf numFmtId="0" fontId="21" fillId="4" borderId="0" xfId="0" applyFont="1" applyFill="1">
      <alignment vertical="center"/>
    </xf>
    <xf numFmtId="0" fontId="23" fillId="0" borderId="0" xfId="0" applyFont="1" applyFill="1">
      <alignment vertical="center"/>
    </xf>
    <xf numFmtId="0" fontId="24" fillId="2" borderId="2" xfId="0" applyFont="1" applyFill="1" applyBorder="1">
      <alignment vertical="center"/>
    </xf>
    <xf numFmtId="0" fontId="24" fillId="2" borderId="3" xfId="0" applyFont="1" applyFill="1" applyBorder="1">
      <alignment vertical="center"/>
    </xf>
    <xf numFmtId="0" fontId="24" fillId="2" borderId="1" xfId="0" applyFont="1" applyFill="1" applyBorder="1">
      <alignment vertical="center"/>
    </xf>
    <xf numFmtId="0" fontId="21" fillId="0" borderId="2" xfId="0" applyFont="1" applyBorder="1">
      <alignment vertical="center"/>
    </xf>
    <xf numFmtId="0" fontId="21" fillId="0" borderId="3" xfId="0" applyFont="1" applyBorder="1">
      <alignment vertical="center"/>
    </xf>
    <xf numFmtId="0" fontId="25" fillId="0" borderId="1" xfId="1" applyFont="1" applyBorder="1">
      <alignment vertical="center"/>
    </xf>
    <xf numFmtId="0" fontId="20" fillId="0" borderId="0" xfId="0" applyFont="1" applyFill="1">
      <alignment vertical="center"/>
    </xf>
    <xf numFmtId="0" fontId="20" fillId="6" borderId="0" xfId="0" applyFont="1" applyFill="1">
      <alignment vertical="center"/>
    </xf>
    <xf numFmtId="0" fontId="23" fillId="6" borderId="0" xfId="0" applyFont="1" applyFill="1">
      <alignment vertical="center"/>
    </xf>
    <xf numFmtId="0" fontId="23" fillId="0" borderId="0" xfId="0" applyFont="1">
      <alignment vertical="center"/>
    </xf>
    <xf numFmtId="0" fontId="21" fillId="0" borderId="1" xfId="0" applyFont="1" applyBorder="1">
      <alignment vertical="center"/>
    </xf>
    <xf numFmtId="0" fontId="21" fillId="0" borderId="1" xfId="0" applyFont="1" applyFill="1" applyBorder="1">
      <alignment vertical="center"/>
    </xf>
    <xf numFmtId="0" fontId="24" fillId="3" borderId="0" xfId="0" applyFont="1" applyFill="1" applyAlignment="1">
      <alignment horizontal="left" vertical="center"/>
    </xf>
    <xf numFmtId="0" fontId="21" fillId="0" borderId="0" xfId="0" applyFont="1" applyFill="1" applyAlignment="1">
      <alignment horizontal="right" vertical="center"/>
    </xf>
    <xf numFmtId="0" fontId="26" fillId="0" borderId="1" xfId="0" applyFont="1" applyBorder="1">
      <alignment vertical="center"/>
    </xf>
    <xf numFmtId="0" fontId="25" fillId="0" borderId="2" xfId="1" applyFont="1" applyBorder="1">
      <alignment vertical="center"/>
    </xf>
    <xf numFmtId="0" fontId="25" fillId="0" borderId="0" xfId="1" applyFont="1">
      <alignment vertical="center"/>
    </xf>
    <xf numFmtId="0" fontId="26" fillId="0" borderId="0" xfId="0" applyFont="1" applyBorder="1">
      <alignment vertical="center"/>
    </xf>
    <xf numFmtId="0" fontId="21" fillId="0" borderId="0" xfId="0" applyFont="1" applyBorder="1">
      <alignment vertical="center"/>
    </xf>
    <xf numFmtId="0" fontId="2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lignment vertical="center"/>
    </xf>
    <xf numFmtId="0" fontId="23" fillId="0" borderId="0" xfId="0" applyFont="1" applyFill="1" applyBorder="1">
      <alignment vertical="center"/>
    </xf>
    <xf numFmtId="0" fontId="27" fillId="0" borderId="0" xfId="1" applyFont="1" applyFill="1" applyBorder="1">
      <alignment vertical="center"/>
    </xf>
    <xf numFmtId="0" fontId="20" fillId="0" borderId="0" xfId="0" applyFont="1">
      <alignment vertical="center"/>
    </xf>
    <xf numFmtId="0" fontId="28" fillId="0" borderId="0" xfId="0" applyFont="1" applyBorder="1">
      <alignment vertical="center"/>
    </xf>
    <xf numFmtId="0" fontId="21" fillId="0" borderId="8" xfId="0" applyFont="1" applyBorder="1">
      <alignment vertical="center"/>
    </xf>
    <xf numFmtId="0" fontId="26" fillId="0" borderId="4" xfId="0" applyFont="1" applyBorder="1">
      <alignment vertical="center"/>
    </xf>
    <xf numFmtId="0" fontId="26" fillId="0" borderId="5" xfId="0" applyFont="1" applyBorder="1">
      <alignment vertical="center"/>
    </xf>
    <xf numFmtId="0" fontId="26" fillId="0" borderId="7" xfId="0" applyFont="1" applyBorder="1">
      <alignment vertical="center"/>
    </xf>
    <xf numFmtId="0" fontId="26" fillId="0" borderId="9" xfId="0" applyFont="1" applyBorder="1">
      <alignment vertical="center"/>
    </xf>
    <xf numFmtId="0" fontId="26" fillId="0" borderId="10" xfId="0" applyFont="1" applyBorder="1">
      <alignment vertical="center"/>
    </xf>
    <xf numFmtId="0" fontId="26" fillId="0" borderId="0" xfId="0" applyFont="1" applyBorder="1" applyAlignment="1">
      <alignment horizontal="left" vertical="center"/>
    </xf>
    <xf numFmtId="0" fontId="29" fillId="6" borderId="0" xfId="0" applyFont="1" applyFill="1" applyBorder="1">
      <alignment vertical="center"/>
    </xf>
    <xf numFmtId="0" fontId="26" fillId="6" borderId="0" xfId="0" applyFont="1" applyFill="1" applyBorder="1">
      <alignment vertical="center"/>
    </xf>
    <xf numFmtId="0" fontId="21" fillId="6" borderId="0" xfId="0" applyFont="1" applyFill="1" applyBorder="1">
      <alignment vertical="center"/>
    </xf>
    <xf numFmtId="0" fontId="21" fillId="6" borderId="0" xfId="0" applyFont="1" applyFill="1">
      <alignment vertical="center"/>
    </xf>
    <xf numFmtId="0" fontId="29" fillId="0" borderId="0" xfId="0" applyFont="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pplyFill="1">
      <alignment vertical="center"/>
    </xf>
    <xf numFmtId="0" fontId="21" fillId="0" borderId="0" xfId="0" applyFont="1" applyAlignment="1">
      <alignment horizontal="center" vertical="center"/>
    </xf>
    <xf numFmtId="0" fontId="21" fillId="0" borderId="0" xfId="0" applyFont="1" applyBorder="1" applyAlignment="1"/>
    <xf numFmtId="0" fontId="22" fillId="0" borderId="0" xfId="0" applyFont="1" applyFill="1">
      <alignment vertical="center"/>
    </xf>
    <xf numFmtId="0" fontId="35" fillId="0" borderId="0" xfId="0" applyFont="1">
      <alignment vertical="center"/>
    </xf>
    <xf numFmtId="0" fontId="37" fillId="0" borderId="0" xfId="0" applyFont="1">
      <alignment vertical="center"/>
    </xf>
    <xf numFmtId="0" fontId="38" fillId="0" borderId="0" xfId="0" applyFont="1">
      <alignment vertical="center"/>
    </xf>
    <xf numFmtId="0" fontId="22" fillId="0" borderId="0" xfId="0" applyFont="1">
      <alignment vertical="center"/>
    </xf>
    <xf numFmtId="0" fontId="40" fillId="0" borderId="0" xfId="0" applyFont="1">
      <alignment vertical="center"/>
    </xf>
    <xf numFmtId="0" fontId="41" fillId="5" borderId="0" xfId="0" applyFont="1" applyFill="1">
      <alignment vertical="center"/>
    </xf>
    <xf numFmtId="0" fontId="43" fillId="5" borderId="0" xfId="0" applyFont="1" applyFill="1">
      <alignment vertical="center"/>
    </xf>
    <xf numFmtId="0" fontId="20" fillId="0" borderId="0" xfId="3" applyFont="1">
      <alignment vertical="center"/>
    </xf>
    <xf numFmtId="0" fontId="21" fillId="0" borderId="0" xfId="3" applyFont="1">
      <alignment vertical="center"/>
    </xf>
    <xf numFmtId="0" fontId="23" fillId="0" borderId="0" xfId="3" applyFont="1">
      <alignment vertical="center"/>
    </xf>
    <xf numFmtId="0" fontId="21" fillId="0" borderId="0" xfId="3" applyFont="1" applyAlignment="1"/>
    <xf numFmtId="0" fontId="22" fillId="0" borderId="0" xfId="3" applyFont="1">
      <alignment vertical="center"/>
    </xf>
    <xf numFmtId="0" fontId="35" fillId="0" borderId="0" xfId="3" applyFont="1">
      <alignment vertical="center"/>
    </xf>
    <xf numFmtId="0" fontId="37" fillId="0" borderId="0" xfId="3" applyFont="1">
      <alignment vertical="center"/>
    </xf>
    <xf numFmtId="0" fontId="38" fillId="0" borderId="0" xfId="3" applyFont="1">
      <alignment vertical="center"/>
    </xf>
    <xf numFmtId="0" fontId="39" fillId="0" borderId="0" xfId="3" applyFont="1">
      <alignment vertical="center"/>
    </xf>
    <xf numFmtId="0" fontId="41" fillId="5" borderId="0" xfId="3" applyFont="1" applyFill="1">
      <alignment vertical="center"/>
    </xf>
    <xf numFmtId="0" fontId="43" fillId="5" borderId="0" xfId="3" applyFont="1" applyFill="1">
      <alignment vertical="center"/>
    </xf>
    <xf numFmtId="0" fontId="24" fillId="3" borderId="0" xfId="0" applyFont="1" applyFill="1">
      <alignment vertical="center"/>
    </xf>
    <xf numFmtId="0" fontId="26" fillId="0" borderId="0" xfId="3" applyFont="1">
      <alignment vertical="center"/>
    </xf>
    <xf numFmtId="0" fontId="23" fillId="0" borderId="0" xfId="3" applyFont="1" applyBorder="1">
      <alignment vertical="center"/>
    </xf>
    <xf numFmtId="0" fontId="22" fillId="0" borderId="0" xfId="3" applyFont="1" applyBorder="1">
      <alignment vertical="center"/>
    </xf>
    <xf numFmtId="0" fontId="21" fillId="0" borderId="0" xfId="3" applyFont="1" applyBorder="1">
      <alignment vertical="center"/>
    </xf>
    <xf numFmtId="0" fontId="27" fillId="0" borderId="0" xfId="4" applyFont="1" applyFill="1" applyBorder="1">
      <alignment vertical="center"/>
    </xf>
    <xf numFmtId="0" fontId="28" fillId="0" borderId="0" xfId="3" applyFont="1">
      <alignment vertical="center"/>
    </xf>
    <xf numFmtId="0" fontId="26" fillId="0" borderId="0" xfId="3" applyFont="1" applyBorder="1">
      <alignment vertical="center"/>
    </xf>
    <xf numFmtId="0" fontId="26" fillId="0" borderId="0" xfId="3" applyFont="1" applyAlignment="1">
      <alignment horizontal="left" vertical="center"/>
    </xf>
    <xf numFmtId="0" fontId="23" fillId="6" borderId="0" xfId="3" applyFont="1" applyFill="1">
      <alignment vertical="center"/>
    </xf>
    <xf numFmtId="0" fontId="29" fillId="6" borderId="0" xfId="3" applyFont="1" applyFill="1">
      <alignment vertical="center"/>
    </xf>
    <xf numFmtId="0" fontId="26" fillId="6" borderId="0" xfId="3" applyFont="1" applyFill="1">
      <alignment vertical="center"/>
    </xf>
    <xf numFmtId="0" fontId="21" fillId="6" borderId="0" xfId="3" applyFont="1" applyFill="1">
      <alignment vertical="center"/>
    </xf>
    <xf numFmtId="0" fontId="29" fillId="0" borderId="0" xfId="3" applyFont="1">
      <alignment vertical="center"/>
    </xf>
    <xf numFmtId="0" fontId="30" fillId="0" borderId="0" xfId="3" applyFont="1">
      <alignment vertical="center"/>
    </xf>
    <xf numFmtId="0" fontId="31" fillId="0" borderId="0" xfId="3" applyFont="1">
      <alignment vertical="center"/>
    </xf>
    <xf numFmtId="0" fontId="44" fillId="0" borderId="0" xfId="3" applyFont="1">
      <alignment vertical="center"/>
    </xf>
    <xf numFmtId="0" fontId="32" fillId="0" borderId="0" xfId="3" applyFont="1">
      <alignment vertical="center"/>
    </xf>
    <xf numFmtId="0" fontId="33" fillId="0" borderId="0" xfId="3" applyFont="1">
      <alignment vertical="center"/>
    </xf>
    <xf numFmtId="0" fontId="21" fillId="0" borderId="12" xfId="3" applyFont="1" applyBorder="1">
      <alignment vertical="center"/>
    </xf>
    <xf numFmtId="0" fontId="26" fillId="0" borderId="13" xfId="3" applyFont="1" applyBorder="1">
      <alignment vertical="center"/>
    </xf>
    <xf numFmtId="0" fontId="26" fillId="0" borderId="14" xfId="3" applyFont="1" applyBorder="1">
      <alignment vertical="center"/>
    </xf>
    <xf numFmtId="0" fontId="21" fillId="0" borderId="15" xfId="3" applyFont="1" applyBorder="1">
      <alignment vertical="center"/>
    </xf>
    <xf numFmtId="0" fontId="26" fillId="0" borderId="16" xfId="3" applyFont="1" applyBorder="1">
      <alignment vertical="center"/>
    </xf>
    <xf numFmtId="0" fontId="26" fillId="0" borderId="17" xfId="3" applyFont="1" applyBorder="1">
      <alignment vertical="center"/>
    </xf>
    <xf numFmtId="0" fontId="26" fillId="0" borderId="18" xfId="3" applyFont="1" applyBorder="1">
      <alignment vertical="center"/>
    </xf>
    <xf numFmtId="0" fontId="21" fillId="0" borderId="19" xfId="3" applyFont="1" applyBorder="1">
      <alignment vertical="center"/>
    </xf>
    <xf numFmtId="0" fontId="21" fillId="0" borderId="16" xfId="3" applyFont="1" applyBorder="1">
      <alignment vertical="center"/>
    </xf>
    <xf numFmtId="0" fontId="21" fillId="0" borderId="6" xfId="0" applyFont="1" applyBorder="1">
      <alignment vertical="center"/>
    </xf>
    <xf numFmtId="0" fontId="21" fillId="0" borderId="11" xfId="0" applyFont="1" applyBorder="1">
      <alignment vertical="center"/>
    </xf>
    <xf numFmtId="0" fontId="2" fillId="0" borderId="1" xfId="1" applyBorder="1">
      <alignment vertical="center"/>
    </xf>
  </cellXfs>
  <cellStyles count="5">
    <cellStyle name="ハイパーリンク" xfId="1" builtinId="8"/>
    <cellStyle name="ハイパーリンク 2" xfId="4" xr:uid="{BED76DAC-60AE-4BAB-B0DB-EFB4531B8FA4}"/>
    <cellStyle name="標準" xfId="0" builtinId="0"/>
    <cellStyle name="標準 2" xfId="3" xr:uid="{33E998C9-749E-480E-9EDC-0B103F362EEF}"/>
    <cellStyle name="標準 20" xfId="2" xr:uid="{00000000-0005-0000-0000-000002000000}"/>
  </cellStyles>
  <dxfs count="0"/>
  <tableStyles count="0" defaultTableStyle="TableStyleMedium2" defaultPivotStyle="PivotStyleLight16"/>
  <colors>
    <mruColors>
      <color rgb="FF0000FF"/>
      <color rgb="FFFF33CC"/>
      <color rgb="FFFF7C80"/>
      <color rgb="FFDE0000"/>
      <color rgb="FF808000"/>
      <color rgb="FFCC3399"/>
      <color rgb="FF3399FF"/>
      <color rgb="FFFFFF99"/>
      <color rgb="FFF7EAE9"/>
      <color rgb="FFFFE1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hyperlink" Target="#'CI &#35352;&#20837;&#26041;&#27861; '!A39"/><Relationship Id="rId26" Type="http://schemas.openxmlformats.org/officeDocument/2006/relationships/image" Target="../media/image24.png"/><Relationship Id="rId39" Type="http://schemas.openxmlformats.org/officeDocument/2006/relationships/image" Target="../media/image37.png"/><Relationship Id="rId3" Type="http://schemas.openxmlformats.org/officeDocument/2006/relationships/image" Target="../media/image3.png"/><Relationship Id="rId21" Type="http://schemas.openxmlformats.org/officeDocument/2006/relationships/image" Target="../media/image19.png"/><Relationship Id="rId34" Type="http://schemas.openxmlformats.org/officeDocument/2006/relationships/image" Target="../media/image32.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3.png"/><Relationship Id="rId33" Type="http://schemas.openxmlformats.org/officeDocument/2006/relationships/image" Target="../media/image31.png"/><Relationship Id="rId38" Type="http://schemas.openxmlformats.org/officeDocument/2006/relationships/image" Target="../media/image36.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18.png"/><Relationship Id="rId29" Type="http://schemas.openxmlformats.org/officeDocument/2006/relationships/image" Target="../media/image27.png"/><Relationship Id="rId41" Type="http://schemas.openxmlformats.org/officeDocument/2006/relationships/image" Target="../media/image38.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2.png"/><Relationship Id="rId32" Type="http://schemas.openxmlformats.org/officeDocument/2006/relationships/image" Target="../media/image30.png"/><Relationship Id="rId37" Type="http://schemas.openxmlformats.org/officeDocument/2006/relationships/image" Target="../media/image35.png"/><Relationship Id="rId40" Type="http://schemas.openxmlformats.org/officeDocument/2006/relationships/hyperlink" Target="#'AI &#36755;&#20837;&#27861;'!A39"/><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1.png"/><Relationship Id="rId28" Type="http://schemas.openxmlformats.org/officeDocument/2006/relationships/image" Target="../media/image26.png"/><Relationship Id="rId36" Type="http://schemas.openxmlformats.org/officeDocument/2006/relationships/image" Target="../media/image34.png"/><Relationship Id="rId10" Type="http://schemas.openxmlformats.org/officeDocument/2006/relationships/image" Target="../media/image10.png"/><Relationship Id="rId19" Type="http://schemas.openxmlformats.org/officeDocument/2006/relationships/hyperlink" Target="#'CI &#36755;&#20837;&#27861;'!A38"/><Relationship Id="rId31" Type="http://schemas.openxmlformats.org/officeDocument/2006/relationships/image" Target="../media/image2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0.png"/><Relationship Id="rId27" Type="http://schemas.openxmlformats.org/officeDocument/2006/relationships/image" Target="../media/image25.png"/><Relationship Id="rId30" Type="http://schemas.openxmlformats.org/officeDocument/2006/relationships/image" Target="../media/image28.png"/><Relationship Id="rId35" Type="http://schemas.openxmlformats.org/officeDocument/2006/relationships/image" Target="../media/image33.png"/></Relationships>
</file>

<file path=xl/drawings/_rels/drawing2.xml.rels><?xml version="1.0" encoding="UTF-8" standalone="yes"?>
<Relationships xmlns="http://schemas.openxmlformats.org/package/2006/relationships"><Relationship Id="rId8" Type="http://schemas.openxmlformats.org/officeDocument/2006/relationships/image" Target="../media/image46.png"/><Relationship Id="rId13" Type="http://schemas.openxmlformats.org/officeDocument/2006/relationships/image" Target="../media/image51.png"/><Relationship Id="rId18" Type="http://schemas.openxmlformats.org/officeDocument/2006/relationships/image" Target="../media/image56.png"/><Relationship Id="rId26" Type="http://schemas.openxmlformats.org/officeDocument/2006/relationships/image" Target="../media/image60.png"/><Relationship Id="rId3" Type="http://schemas.openxmlformats.org/officeDocument/2006/relationships/image" Target="../media/image41.png"/><Relationship Id="rId21" Type="http://schemas.openxmlformats.org/officeDocument/2006/relationships/image" Target="../media/image58.png"/><Relationship Id="rId34" Type="http://schemas.openxmlformats.org/officeDocument/2006/relationships/hyperlink" Target="#'CI &#36755;&#20837;&#27861;'!A38"/><Relationship Id="rId7" Type="http://schemas.openxmlformats.org/officeDocument/2006/relationships/image" Target="../media/image45.png"/><Relationship Id="rId12" Type="http://schemas.openxmlformats.org/officeDocument/2006/relationships/image" Target="../media/image50.png"/><Relationship Id="rId17" Type="http://schemas.openxmlformats.org/officeDocument/2006/relationships/image" Target="../media/image55.png"/><Relationship Id="rId25" Type="http://schemas.openxmlformats.org/officeDocument/2006/relationships/hyperlink" Target="#'AI &#36755;&#20837;&#27861;'!A39"/><Relationship Id="rId33" Type="http://schemas.openxmlformats.org/officeDocument/2006/relationships/image" Target="../media/image65.png"/><Relationship Id="rId2" Type="http://schemas.openxmlformats.org/officeDocument/2006/relationships/image" Target="../media/image40.png"/><Relationship Id="rId16" Type="http://schemas.openxmlformats.org/officeDocument/2006/relationships/image" Target="../media/image54.png"/><Relationship Id="rId20" Type="http://schemas.openxmlformats.org/officeDocument/2006/relationships/image" Target="../media/image13.png"/><Relationship Id="rId29" Type="http://schemas.openxmlformats.org/officeDocument/2006/relationships/image" Target="../media/image61.emf"/><Relationship Id="rId1" Type="http://schemas.openxmlformats.org/officeDocument/2006/relationships/image" Target="../media/image39.png"/><Relationship Id="rId6" Type="http://schemas.openxmlformats.org/officeDocument/2006/relationships/image" Target="../media/image44.png"/><Relationship Id="rId11" Type="http://schemas.openxmlformats.org/officeDocument/2006/relationships/image" Target="../media/image49.png"/><Relationship Id="rId24" Type="http://schemas.openxmlformats.org/officeDocument/2006/relationships/image" Target="../media/image17.png"/><Relationship Id="rId32" Type="http://schemas.openxmlformats.org/officeDocument/2006/relationships/image" Target="../media/image64.png"/><Relationship Id="rId5" Type="http://schemas.openxmlformats.org/officeDocument/2006/relationships/image" Target="../media/image43.png"/><Relationship Id="rId15" Type="http://schemas.openxmlformats.org/officeDocument/2006/relationships/image" Target="../media/image53.png"/><Relationship Id="rId23" Type="http://schemas.openxmlformats.org/officeDocument/2006/relationships/image" Target="../media/image16.png"/><Relationship Id="rId28" Type="http://schemas.openxmlformats.org/officeDocument/2006/relationships/image" Target="../media/image19.png"/><Relationship Id="rId10" Type="http://schemas.openxmlformats.org/officeDocument/2006/relationships/image" Target="../media/image48.png"/><Relationship Id="rId19" Type="http://schemas.openxmlformats.org/officeDocument/2006/relationships/image" Target="../media/image57.png"/><Relationship Id="rId31" Type="http://schemas.openxmlformats.org/officeDocument/2006/relationships/image" Target="../media/image63.png"/><Relationship Id="rId4" Type="http://schemas.openxmlformats.org/officeDocument/2006/relationships/image" Target="../media/image42.png"/><Relationship Id="rId9" Type="http://schemas.openxmlformats.org/officeDocument/2006/relationships/image" Target="../media/image47.png"/><Relationship Id="rId14" Type="http://schemas.openxmlformats.org/officeDocument/2006/relationships/image" Target="../media/image52.png"/><Relationship Id="rId22" Type="http://schemas.openxmlformats.org/officeDocument/2006/relationships/image" Target="../media/image59.png"/><Relationship Id="rId27" Type="http://schemas.openxmlformats.org/officeDocument/2006/relationships/image" Target="../media/image18.png"/><Relationship Id="rId30" Type="http://schemas.openxmlformats.org/officeDocument/2006/relationships/image" Target="../media/image62.png"/><Relationship Id="rId35" Type="http://schemas.openxmlformats.org/officeDocument/2006/relationships/image" Target="../media/image38.png"/></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355</xdr:row>
      <xdr:rowOff>74706</xdr:rowOff>
    </xdr:from>
    <xdr:to>
      <xdr:col>3</xdr:col>
      <xdr:colOff>3541803</xdr:colOff>
      <xdr:row>364</xdr:row>
      <xdr:rowOff>30950</xdr:rowOff>
    </xdr:to>
    <xdr:pic>
      <xdr:nvPicPr>
        <xdr:cNvPr id="151" name="図 150">
          <a:extLst>
            <a:ext uri="{FF2B5EF4-FFF2-40B4-BE49-F238E27FC236}">
              <a16:creationId xmlns:a16="http://schemas.microsoft.com/office/drawing/2014/main" id="{4E7657CE-DC4F-4A4C-8D1B-568F025E5803}"/>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34470" y="82811471"/>
          <a:ext cx="6552451" cy="1838832"/>
        </a:xfrm>
        <a:prstGeom prst="rect">
          <a:avLst/>
        </a:prstGeom>
      </xdr:spPr>
    </xdr:pic>
    <xdr:clientData/>
  </xdr:twoCellAnchor>
  <xdr:twoCellAnchor editAs="oneCell">
    <xdr:from>
      <xdr:col>0</xdr:col>
      <xdr:colOff>194235</xdr:colOff>
      <xdr:row>370</xdr:row>
      <xdr:rowOff>0</xdr:rowOff>
    </xdr:from>
    <xdr:to>
      <xdr:col>3</xdr:col>
      <xdr:colOff>3002322</xdr:colOff>
      <xdr:row>380</xdr:row>
      <xdr:rowOff>97117</xdr:rowOff>
    </xdr:to>
    <xdr:pic>
      <xdr:nvPicPr>
        <xdr:cNvPr id="152" name="図 151">
          <a:extLst>
            <a:ext uri="{FF2B5EF4-FFF2-40B4-BE49-F238E27FC236}">
              <a16:creationId xmlns:a16="http://schemas.microsoft.com/office/drawing/2014/main" id="{44F92E85-D45A-AF06-FBFB-34AED3251E5C}"/>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94235" y="86711118"/>
          <a:ext cx="5953205" cy="2188882"/>
        </a:xfrm>
        <a:prstGeom prst="rect">
          <a:avLst/>
        </a:prstGeom>
      </xdr:spPr>
    </xdr:pic>
    <xdr:clientData/>
  </xdr:twoCellAnchor>
  <xdr:twoCellAnchor editAs="oneCell">
    <xdr:from>
      <xdr:col>1</xdr:col>
      <xdr:colOff>44823</xdr:colOff>
      <xdr:row>388</xdr:row>
      <xdr:rowOff>22411</xdr:rowOff>
    </xdr:from>
    <xdr:to>
      <xdr:col>3</xdr:col>
      <xdr:colOff>4011707</xdr:colOff>
      <xdr:row>398</xdr:row>
      <xdr:rowOff>201706</xdr:rowOff>
    </xdr:to>
    <xdr:pic>
      <xdr:nvPicPr>
        <xdr:cNvPr id="153" name="図 152">
          <a:extLst>
            <a:ext uri="{FF2B5EF4-FFF2-40B4-BE49-F238E27FC236}">
              <a16:creationId xmlns:a16="http://schemas.microsoft.com/office/drawing/2014/main" id="{3C38C4D2-3099-4B03-47B8-B0AD45F4667C}"/>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r="3204"/>
        <a:stretch/>
      </xdr:blipFill>
      <xdr:spPr>
        <a:xfrm>
          <a:off x="380999" y="90917058"/>
          <a:ext cx="6775826" cy="2271060"/>
        </a:xfrm>
        <a:prstGeom prst="rect">
          <a:avLst/>
        </a:prstGeom>
      </xdr:spPr>
    </xdr:pic>
    <xdr:clientData/>
  </xdr:twoCellAnchor>
  <xdr:twoCellAnchor editAs="oneCell">
    <xdr:from>
      <xdr:col>0</xdr:col>
      <xdr:colOff>283884</xdr:colOff>
      <xdr:row>405</xdr:row>
      <xdr:rowOff>112059</xdr:rowOff>
    </xdr:from>
    <xdr:to>
      <xdr:col>3</xdr:col>
      <xdr:colOff>3623730</xdr:colOff>
      <xdr:row>415</xdr:row>
      <xdr:rowOff>1</xdr:rowOff>
    </xdr:to>
    <xdr:pic>
      <xdr:nvPicPr>
        <xdr:cNvPr id="155" name="図 154">
          <a:extLst>
            <a:ext uri="{FF2B5EF4-FFF2-40B4-BE49-F238E27FC236}">
              <a16:creationId xmlns:a16="http://schemas.microsoft.com/office/drawing/2014/main" id="{EBAF08FC-AD0F-E353-CE48-6053DFF2AE29}"/>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83884" y="94981059"/>
          <a:ext cx="6484964" cy="1979706"/>
        </a:xfrm>
        <a:prstGeom prst="rect">
          <a:avLst/>
        </a:prstGeom>
      </xdr:spPr>
    </xdr:pic>
    <xdr:clientData/>
  </xdr:twoCellAnchor>
  <xdr:twoCellAnchor editAs="oneCell">
    <xdr:from>
      <xdr:col>1</xdr:col>
      <xdr:colOff>37353</xdr:colOff>
      <xdr:row>420</xdr:row>
      <xdr:rowOff>44824</xdr:rowOff>
    </xdr:from>
    <xdr:to>
      <xdr:col>3</xdr:col>
      <xdr:colOff>3953407</xdr:colOff>
      <xdr:row>434</xdr:row>
      <xdr:rowOff>62905</xdr:rowOff>
    </xdr:to>
    <xdr:pic>
      <xdr:nvPicPr>
        <xdr:cNvPr id="156" name="図 155">
          <a:extLst>
            <a:ext uri="{FF2B5EF4-FFF2-40B4-BE49-F238E27FC236}">
              <a16:creationId xmlns:a16="http://schemas.microsoft.com/office/drawing/2014/main" id="{6500252E-852F-5B3C-4EA5-F4E362CCD98F}"/>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373529" y="98469824"/>
          <a:ext cx="6724996" cy="2946551"/>
        </a:xfrm>
        <a:prstGeom prst="rect">
          <a:avLst/>
        </a:prstGeom>
      </xdr:spPr>
    </xdr:pic>
    <xdr:clientData/>
  </xdr:twoCellAnchor>
  <xdr:twoCellAnchor editAs="oneCell">
    <xdr:from>
      <xdr:col>0</xdr:col>
      <xdr:colOff>156882</xdr:colOff>
      <xdr:row>439</xdr:row>
      <xdr:rowOff>104590</xdr:rowOff>
    </xdr:from>
    <xdr:to>
      <xdr:col>3</xdr:col>
      <xdr:colOff>3010651</xdr:colOff>
      <xdr:row>450</xdr:row>
      <xdr:rowOff>22412</xdr:rowOff>
    </xdr:to>
    <xdr:pic>
      <xdr:nvPicPr>
        <xdr:cNvPr id="158" name="図 157">
          <a:extLst>
            <a:ext uri="{FF2B5EF4-FFF2-40B4-BE49-F238E27FC236}">
              <a16:creationId xmlns:a16="http://schemas.microsoft.com/office/drawing/2014/main" id="{BA3CA29A-EBA4-F40E-44DB-E3217EC1B84D}"/>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156882" y="104177355"/>
          <a:ext cx="5998887" cy="2218765"/>
        </a:xfrm>
        <a:prstGeom prst="rect">
          <a:avLst/>
        </a:prstGeom>
      </xdr:spPr>
    </xdr:pic>
    <xdr:clientData/>
  </xdr:twoCellAnchor>
  <xdr:twoCellAnchor editAs="oneCell">
    <xdr:from>
      <xdr:col>0</xdr:col>
      <xdr:colOff>246529</xdr:colOff>
      <xdr:row>456</xdr:row>
      <xdr:rowOff>67236</xdr:rowOff>
    </xdr:from>
    <xdr:to>
      <xdr:col>3</xdr:col>
      <xdr:colOff>4068412</xdr:colOff>
      <xdr:row>465</xdr:row>
      <xdr:rowOff>97118</xdr:rowOff>
    </xdr:to>
    <xdr:pic>
      <xdr:nvPicPr>
        <xdr:cNvPr id="157" name="図 156">
          <a:extLst>
            <a:ext uri="{FF2B5EF4-FFF2-40B4-BE49-F238E27FC236}">
              <a16:creationId xmlns:a16="http://schemas.microsoft.com/office/drawing/2014/main" id="{65B6F3B0-9ACB-5FCE-E2A7-5916D59004D3}"/>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b="32929"/>
        <a:stretch/>
      </xdr:blipFill>
      <xdr:spPr>
        <a:xfrm>
          <a:off x="246529" y="107927589"/>
          <a:ext cx="6967001" cy="1912470"/>
        </a:xfrm>
        <a:prstGeom prst="rect">
          <a:avLst/>
        </a:prstGeom>
      </xdr:spPr>
    </xdr:pic>
    <xdr:clientData/>
  </xdr:twoCellAnchor>
  <xdr:twoCellAnchor editAs="oneCell">
    <xdr:from>
      <xdr:col>0</xdr:col>
      <xdr:colOff>313765</xdr:colOff>
      <xdr:row>499</xdr:row>
      <xdr:rowOff>97117</xdr:rowOff>
    </xdr:from>
    <xdr:to>
      <xdr:col>3</xdr:col>
      <xdr:colOff>1852192</xdr:colOff>
      <xdr:row>518</xdr:row>
      <xdr:rowOff>44823</xdr:rowOff>
    </xdr:to>
    <xdr:pic>
      <xdr:nvPicPr>
        <xdr:cNvPr id="163" name="図 162">
          <a:extLst>
            <a:ext uri="{FF2B5EF4-FFF2-40B4-BE49-F238E27FC236}">
              <a16:creationId xmlns:a16="http://schemas.microsoft.com/office/drawing/2014/main" id="{354148B7-AC9D-7D66-5E0D-741D37F4BC36}"/>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313765" y="118834646"/>
          <a:ext cx="4683545" cy="3922059"/>
        </a:xfrm>
        <a:prstGeom prst="rect">
          <a:avLst/>
        </a:prstGeom>
      </xdr:spPr>
    </xdr:pic>
    <xdr:clientData/>
  </xdr:twoCellAnchor>
  <xdr:twoCellAnchor editAs="oneCell">
    <xdr:from>
      <xdr:col>0</xdr:col>
      <xdr:colOff>271931</xdr:colOff>
      <xdr:row>493</xdr:row>
      <xdr:rowOff>134469</xdr:rowOff>
    </xdr:from>
    <xdr:to>
      <xdr:col>3</xdr:col>
      <xdr:colOff>2970876</xdr:colOff>
      <xdr:row>495</xdr:row>
      <xdr:rowOff>152399</xdr:rowOff>
    </xdr:to>
    <xdr:pic>
      <xdr:nvPicPr>
        <xdr:cNvPr id="162" name="図 161">
          <a:extLst>
            <a:ext uri="{FF2B5EF4-FFF2-40B4-BE49-F238E27FC236}">
              <a16:creationId xmlns:a16="http://schemas.microsoft.com/office/drawing/2014/main" id="{4E038722-8CB3-4F1C-A9B1-7F512F5B75BC}"/>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271931" y="117616940"/>
          <a:ext cx="5844063" cy="436284"/>
        </a:xfrm>
        <a:prstGeom prst="rect">
          <a:avLst/>
        </a:prstGeom>
      </xdr:spPr>
    </xdr:pic>
    <xdr:clientData/>
  </xdr:twoCellAnchor>
  <xdr:twoCellAnchor editAs="oneCell">
    <xdr:from>
      <xdr:col>0</xdr:col>
      <xdr:colOff>293488</xdr:colOff>
      <xdr:row>487</xdr:row>
      <xdr:rowOff>68302</xdr:rowOff>
    </xdr:from>
    <xdr:to>
      <xdr:col>3</xdr:col>
      <xdr:colOff>2992433</xdr:colOff>
      <xdr:row>489</xdr:row>
      <xdr:rowOff>98185</xdr:rowOff>
    </xdr:to>
    <xdr:pic>
      <xdr:nvPicPr>
        <xdr:cNvPr id="161" name="図 160">
          <a:extLst>
            <a:ext uri="{FF2B5EF4-FFF2-40B4-BE49-F238E27FC236}">
              <a16:creationId xmlns:a16="http://schemas.microsoft.com/office/drawing/2014/main" id="{AD5E0812-33E3-0C42-D31A-94984DD5A482}"/>
            </a:ext>
          </a:extLst>
        </xdr:cNvPr>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293488" y="115248231"/>
          <a:ext cx="5837659" cy="447169"/>
        </a:xfrm>
        <a:prstGeom prst="rect">
          <a:avLst/>
        </a:prstGeom>
      </xdr:spPr>
    </xdr:pic>
    <xdr:clientData/>
  </xdr:twoCellAnchor>
  <xdr:twoCellAnchor>
    <xdr:from>
      <xdr:col>1</xdr:col>
      <xdr:colOff>65370</xdr:colOff>
      <xdr:row>112</xdr:row>
      <xdr:rowOff>111792</xdr:rowOff>
    </xdr:from>
    <xdr:to>
      <xdr:col>3</xdr:col>
      <xdr:colOff>2667000</xdr:colOff>
      <xdr:row>135</xdr:row>
      <xdr:rowOff>179293</xdr:rowOff>
    </xdr:to>
    <xdr:grpSp>
      <xdr:nvGrpSpPr>
        <xdr:cNvPr id="171" name="グループ化 170">
          <a:extLst>
            <a:ext uri="{FF2B5EF4-FFF2-40B4-BE49-F238E27FC236}">
              <a16:creationId xmlns:a16="http://schemas.microsoft.com/office/drawing/2014/main" id="{79D6E6CA-85DC-81B4-66E0-C046381916D2}"/>
            </a:ext>
          </a:extLst>
        </xdr:cNvPr>
        <xdr:cNvGrpSpPr/>
      </xdr:nvGrpSpPr>
      <xdr:grpSpPr>
        <a:xfrm>
          <a:off x="401920" y="24159242"/>
          <a:ext cx="5408330" cy="4887151"/>
          <a:chOff x="6773957" y="24488322"/>
          <a:chExt cx="5410572" cy="4878560"/>
        </a:xfrm>
      </xdr:grpSpPr>
      <xdr:grpSp>
        <xdr:nvGrpSpPr>
          <xdr:cNvPr id="165" name="グループ化 164">
            <a:extLst>
              <a:ext uri="{FF2B5EF4-FFF2-40B4-BE49-F238E27FC236}">
                <a16:creationId xmlns:a16="http://schemas.microsoft.com/office/drawing/2014/main" id="{F64E2F65-4821-75BA-000A-3C1FB06ACD04}"/>
              </a:ext>
            </a:extLst>
          </xdr:cNvPr>
          <xdr:cNvGrpSpPr/>
        </xdr:nvGrpSpPr>
        <xdr:grpSpPr>
          <a:xfrm>
            <a:off x="6813477" y="26199349"/>
            <a:ext cx="5371052" cy="3167533"/>
            <a:chOff x="5341910" y="25875819"/>
            <a:chExt cx="4907736" cy="2768430"/>
          </a:xfrm>
        </xdr:grpSpPr>
        <xdr:pic>
          <xdr:nvPicPr>
            <xdr:cNvPr id="133" name="図 132">
              <a:extLst>
                <a:ext uri="{FF2B5EF4-FFF2-40B4-BE49-F238E27FC236}">
                  <a16:creationId xmlns:a16="http://schemas.microsoft.com/office/drawing/2014/main" id="{A9AACC30-CAED-9145-2C57-6F30A7959C75}"/>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a:stretch/>
          </xdr:blipFill>
          <xdr:spPr>
            <a:xfrm>
              <a:off x="5341910" y="25875819"/>
              <a:ext cx="4893235" cy="1363957"/>
            </a:xfrm>
            <a:prstGeom prst="rect">
              <a:avLst/>
            </a:prstGeom>
          </xdr:spPr>
        </xdr:pic>
        <xdr:pic>
          <xdr:nvPicPr>
            <xdr:cNvPr id="134" name="図 133">
              <a:extLst>
                <a:ext uri="{FF2B5EF4-FFF2-40B4-BE49-F238E27FC236}">
                  <a16:creationId xmlns:a16="http://schemas.microsoft.com/office/drawing/2014/main" id="{A11EB7E3-965B-68C2-9EE7-FD27237863FB}"/>
                </a:ext>
              </a:extLst>
            </xdr:cNvPr>
            <xdr:cNvPicPr>
              <a:picLocks noChangeAspect="1"/>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r="25745" b="47740"/>
            <a:stretch/>
          </xdr:blipFill>
          <xdr:spPr>
            <a:xfrm>
              <a:off x="5344139" y="27399983"/>
              <a:ext cx="4905507" cy="1244266"/>
            </a:xfrm>
            <a:prstGeom prst="rect">
              <a:avLst/>
            </a:prstGeom>
          </xdr:spPr>
        </xdr:pic>
        <xdr:pic>
          <xdr:nvPicPr>
            <xdr:cNvPr id="164" name="図 163">
              <a:extLst>
                <a:ext uri="{FF2B5EF4-FFF2-40B4-BE49-F238E27FC236}">
                  <a16:creationId xmlns:a16="http://schemas.microsoft.com/office/drawing/2014/main" id="{7A7424D2-C645-4C2D-94BE-5AF039A2C055}"/>
                </a:ext>
              </a:extLst>
            </xdr:cNvPr>
            <xdr:cNvPicPr>
              <a:picLocks noChangeAspect="1"/>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l="6577" t="10225" r="4802" b="19902"/>
            <a:stretch/>
          </xdr:blipFill>
          <xdr:spPr>
            <a:xfrm>
              <a:off x="5356411" y="27252706"/>
              <a:ext cx="4848413" cy="146789"/>
            </a:xfrm>
            <a:prstGeom prst="rect">
              <a:avLst/>
            </a:prstGeom>
          </xdr:spPr>
        </xdr:pic>
      </xdr:grpSp>
      <xdr:grpSp>
        <xdr:nvGrpSpPr>
          <xdr:cNvPr id="170" name="グループ化 169">
            <a:extLst>
              <a:ext uri="{FF2B5EF4-FFF2-40B4-BE49-F238E27FC236}">
                <a16:creationId xmlns:a16="http://schemas.microsoft.com/office/drawing/2014/main" id="{087BC4B5-9843-4546-EA1A-6F994A0DED72}"/>
              </a:ext>
            </a:extLst>
          </xdr:cNvPr>
          <xdr:cNvGrpSpPr/>
        </xdr:nvGrpSpPr>
        <xdr:grpSpPr>
          <a:xfrm>
            <a:off x="6773957" y="24488322"/>
            <a:ext cx="3483161" cy="1414228"/>
            <a:chOff x="6773957" y="24488322"/>
            <a:chExt cx="3483161" cy="1414228"/>
          </a:xfrm>
        </xdr:grpSpPr>
        <xdr:pic>
          <xdr:nvPicPr>
            <xdr:cNvPr id="132" name="図 131">
              <a:extLst>
                <a:ext uri="{FF2B5EF4-FFF2-40B4-BE49-F238E27FC236}">
                  <a16:creationId xmlns:a16="http://schemas.microsoft.com/office/drawing/2014/main" id="{E7965183-8C8A-CF0B-A176-E74C666E9FB0}"/>
                </a:ext>
              </a:extLst>
            </xdr:cNvPr>
            <xdr:cNvPicPr>
              <a:picLocks noChangeAspect="1"/>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a:stretch/>
          </xdr:blipFill>
          <xdr:spPr>
            <a:xfrm>
              <a:off x="6773957" y="24488322"/>
              <a:ext cx="3483161" cy="1414228"/>
            </a:xfrm>
            <a:prstGeom prst="rect">
              <a:avLst/>
            </a:prstGeom>
          </xdr:spPr>
        </xdr:pic>
        <xdr:sp macro="" textlink="">
          <xdr:nvSpPr>
            <xdr:cNvPr id="167" name="角丸四角形 2">
              <a:extLst>
                <a:ext uri="{FF2B5EF4-FFF2-40B4-BE49-F238E27FC236}">
                  <a16:creationId xmlns:a16="http://schemas.microsoft.com/office/drawing/2014/main" id="{B48EF66D-6C3B-4813-BCFE-474FDF9D695F}"/>
                </a:ext>
              </a:extLst>
            </xdr:cNvPr>
            <xdr:cNvSpPr/>
          </xdr:nvSpPr>
          <xdr:spPr>
            <a:xfrm>
              <a:off x="7515411" y="24854647"/>
              <a:ext cx="806823" cy="246529"/>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8" name="角丸四角形 2">
              <a:extLst>
                <a:ext uri="{FF2B5EF4-FFF2-40B4-BE49-F238E27FC236}">
                  <a16:creationId xmlns:a16="http://schemas.microsoft.com/office/drawing/2014/main" id="{777122E7-B07D-4232-9F8D-7B26C4228CC3}"/>
                </a:ext>
              </a:extLst>
            </xdr:cNvPr>
            <xdr:cNvSpPr/>
          </xdr:nvSpPr>
          <xdr:spPr>
            <a:xfrm>
              <a:off x="7779870" y="25141518"/>
              <a:ext cx="1812365" cy="251011"/>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66" name="矢印: 下 165">
            <a:extLst>
              <a:ext uri="{FF2B5EF4-FFF2-40B4-BE49-F238E27FC236}">
                <a16:creationId xmlns:a16="http://schemas.microsoft.com/office/drawing/2014/main" id="{2FE1CF0E-F949-4127-9665-B2AEAA49A1E3}"/>
              </a:ext>
            </a:extLst>
          </xdr:cNvPr>
          <xdr:cNvSpPr/>
        </xdr:nvSpPr>
        <xdr:spPr>
          <a:xfrm>
            <a:off x="8494059" y="25833294"/>
            <a:ext cx="1000406" cy="373530"/>
          </a:xfrm>
          <a:prstGeom prst="downArrow">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0</xdr:col>
      <xdr:colOff>256241</xdr:colOff>
      <xdr:row>83</xdr:row>
      <xdr:rowOff>130361</xdr:rowOff>
    </xdr:from>
    <xdr:to>
      <xdr:col>4</xdr:col>
      <xdr:colOff>262959</xdr:colOff>
      <xdr:row>106</xdr:row>
      <xdr:rowOff>7470</xdr:rowOff>
    </xdr:to>
    <xdr:pic>
      <xdr:nvPicPr>
        <xdr:cNvPr id="122" name="図 121">
          <a:extLst>
            <a:ext uri="{FF2B5EF4-FFF2-40B4-BE49-F238E27FC236}">
              <a16:creationId xmlns:a16="http://schemas.microsoft.com/office/drawing/2014/main" id="{3704B880-AD90-3638-CA35-B40F465B5DD6}"/>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256241" y="18898752"/>
          <a:ext cx="7499718" cy="4322109"/>
        </a:xfrm>
        <a:prstGeom prst="rect">
          <a:avLst/>
        </a:prstGeom>
      </xdr:spPr>
    </xdr:pic>
    <xdr:clientData/>
  </xdr:twoCellAnchor>
  <xdr:twoCellAnchor editAs="oneCell">
    <xdr:from>
      <xdr:col>1</xdr:col>
      <xdr:colOff>0</xdr:colOff>
      <xdr:row>24</xdr:row>
      <xdr:rowOff>0</xdr:rowOff>
    </xdr:from>
    <xdr:to>
      <xdr:col>2</xdr:col>
      <xdr:colOff>323664</xdr:colOff>
      <xdr:row>25</xdr:row>
      <xdr:rowOff>142829</xdr:rowOff>
    </xdr:to>
    <xdr:pic>
      <xdr:nvPicPr>
        <xdr:cNvPr id="5" name="図 4">
          <a:extLst>
            <a:ext uri="{FF2B5EF4-FFF2-40B4-BE49-F238E27FC236}">
              <a16:creationId xmlns:a16="http://schemas.microsoft.com/office/drawing/2014/main" id="{96A134D7-FECE-4C91-A062-8B24AF3CF9EA}"/>
            </a:ext>
          </a:extLst>
        </xdr:cNvPr>
        <xdr:cNvPicPr>
          <a:picLocks noChangeAspect="1"/>
        </xdr:cNvPicPr>
      </xdr:nvPicPr>
      <xdr:blipFill>
        <a:blip xmlns:r="http://schemas.openxmlformats.org/officeDocument/2006/relationships" r:embed="rId16"/>
        <a:stretch>
          <a:fillRect/>
        </a:stretch>
      </xdr:blipFill>
      <xdr:spPr>
        <a:xfrm>
          <a:off x="336550" y="6534150"/>
          <a:ext cx="1530164" cy="374603"/>
        </a:xfrm>
        <a:prstGeom prst="rect">
          <a:avLst/>
        </a:prstGeom>
      </xdr:spPr>
    </xdr:pic>
    <xdr:clientData/>
  </xdr:twoCellAnchor>
  <xdr:twoCellAnchor editAs="oneCell">
    <xdr:from>
      <xdr:col>1</xdr:col>
      <xdr:colOff>0</xdr:colOff>
      <xdr:row>26</xdr:row>
      <xdr:rowOff>0</xdr:rowOff>
    </xdr:from>
    <xdr:to>
      <xdr:col>2</xdr:col>
      <xdr:colOff>323664</xdr:colOff>
      <xdr:row>27</xdr:row>
      <xdr:rowOff>142830</xdr:rowOff>
    </xdr:to>
    <xdr:pic>
      <xdr:nvPicPr>
        <xdr:cNvPr id="6" name="図 5">
          <a:extLst>
            <a:ext uri="{FF2B5EF4-FFF2-40B4-BE49-F238E27FC236}">
              <a16:creationId xmlns:a16="http://schemas.microsoft.com/office/drawing/2014/main" id="{9019DFD7-09E7-482E-932A-66F19BB183A9}"/>
            </a:ext>
          </a:extLst>
        </xdr:cNvPr>
        <xdr:cNvPicPr>
          <a:picLocks noChangeAspect="1"/>
        </xdr:cNvPicPr>
      </xdr:nvPicPr>
      <xdr:blipFill>
        <a:blip xmlns:r="http://schemas.openxmlformats.org/officeDocument/2006/relationships" r:embed="rId17"/>
        <a:stretch>
          <a:fillRect/>
        </a:stretch>
      </xdr:blipFill>
      <xdr:spPr>
        <a:xfrm>
          <a:off x="336550" y="6991350"/>
          <a:ext cx="1530164" cy="374605"/>
        </a:xfrm>
        <a:prstGeom prst="rect">
          <a:avLst/>
        </a:prstGeom>
      </xdr:spPr>
    </xdr:pic>
    <xdr:clientData/>
  </xdr:twoCellAnchor>
  <xdr:twoCellAnchor>
    <xdr:from>
      <xdr:col>3</xdr:col>
      <xdr:colOff>1626721</xdr:colOff>
      <xdr:row>457</xdr:row>
      <xdr:rowOff>74706</xdr:rowOff>
    </xdr:from>
    <xdr:to>
      <xdr:col>3</xdr:col>
      <xdr:colOff>4036547</xdr:colOff>
      <xdr:row>458</xdr:row>
      <xdr:rowOff>190500</xdr:rowOff>
    </xdr:to>
    <xdr:sp macro="" textlink="">
      <xdr:nvSpPr>
        <xdr:cNvPr id="8" name="角丸四角形 48">
          <a:extLst>
            <a:ext uri="{FF2B5EF4-FFF2-40B4-BE49-F238E27FC236}">
              <a16:creationId xmlns:a16="http://schemas.microsoft.com/office/drawing/2014/main" id="{BF13EFF6-CF13-464E-8BA9-1A82DF318E7C}"/>
            </a:ext>
          </a:extLst>
        </xdr:cNvPr>
        <xdr:cNvSpPr/>
      </xdr:nvSpPr>
      <xdr:spPr>
        <a:xfrm>
          <a:off x="4771839" y="108144235"/>
          <a:ext cx="2409826" cy="324971"/>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313766</xdr:colOff>
      <xdr:row>456</xdr:row>
      <xdr:rowOff>38100</xdr:rowOff>
    </xdr:from>
    <xdr:to>
      <xdr:col>2</xdr:col>
      <xdr:colOff>134470</xdr:colOff>
      <xdr:row>460</xdr:row>
      <xdr:rowOff>127000</xdr:rowOff>
    </xdr:to>
    <xdr:sp macro="" textlink="">
      <xdr:nvSpPr>
        <xdr:cNvPr id="9" name="角丸四角形 49">
          <a:extLst>
            <a:ext uri="{FF2B5EF4-FFF2-40B4-BE49-F238E27FC236}">
              <a16:creationId xmlns:a16="http://schemas.microsoft.com/office/drawing/2014/main" id="{EA57139F-ACA2-40BA-97C5-3A6706349BF4}"/>
            </a:ext>
          </a:extLst>
        </xdr:cNvPr>
        <xdr:cNvSpPr/>
      </xdr:nvSpPr>
      <xdr:spPr>
        <a:xfrm>
          <a:off x="313766" y="107898453"/>
          <a:ext cx="1367116" cy="925606"/>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304801</xdr:colOff>
      <xdr:row>377</xdr:row>
      <xdr:rowOff>67236</xdr:rowOff>
    </xdr:from>
    <xdr:to>
      <xdr:col>3</xdr:col>
      <xdr:colOff>440764</xdr:colOff>
      <xdr:row>378</xdr:row>
      <xdr:rowOff>149412</xdr:rowOff>
    </xdr:to>
    <xdr:sp macro="" textlink="">
      <xdr:nvSpPr>
        <xdr:cNvPr id="12" name="角丸四角形 60">
          <a:extLst>
            <a:ext uri="{FF2B5EF4-FFF2-40B4-BE49-F238E27FC236}">
              <a16:creationId xmlns:a16="http://schemas.microsoft.com/office/drawing/2014/main" id="{D5834C7D-A969-4180-81B2-B6B4103C0984}"/>
            </a:ext>
          </a:extLst>
        </xdr:cNvPr>
        <xdr:cNvSpPr/>
      </xdr:nvSpPr>
      <xdr:spPr>
        <a:xfrm>
          <a:off x="1847851" y="75333786"/>
          <a:ext cx="1736163" cy="272676"/>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1053353</xdr:colOff>
      <xdr:row>388</xdr:row>
      <xdr:rowOff>47625</xdr:rowOff>
    </xdr:from>
    <xdr:to>
      <xdr:col>3</xdr:col>
      <xdr:colOff>806823</xdr:colOff>
      <xdr:row>391</xdr:row>
      <xdr:rowOff>7471</xdr:rowOff>
    </xdr:to>
    <xdr:sp macro="" textlink="">
      <xdr:nvSpPr>
        <xdr:cNvPr id="14" name="角丸四角形 63">
          <a:extLst>
            <a:ext uri="{FF2B5EF4-FFF2-40B4-BE49-F238E27FC236}">
              <a16:creationId xmlns:a16="http://schemas.microsoft.com/office/drawing/2014/main" id="{110BFB16-3B6C-4741-9C57-61CAC27B68F8}"/>
            </a:ext>
          </a:extLst>
        </xdr:cNvPr>
        <xdr:cNvSpPr/>
      </xdr:nvSpPr>
      <xdr:spPr>
        <a:xfrm>
          <a:off x="2599765" y="90942272"/>
          <a:ext cx="1352176" cy="587375"/>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7470</xdr:colOff>
      <xdr:row>406</xdr:row>
      <xdr:rowOff>73587</xdr:rowOff>
    </xdr:from>
    <xdr:to>
      <xdr:col>2</xdr:col>
      <xdr:colOff>600075</xdr:colOff>
      <xdr:row>408</xdr:row>
      <xdr:rowOff>73587</xdr:rowOff>
    </xdr:to>
    <xdr:sp macro="" textlink="">
      <xdr:nvSpPr>
        <xdr:cNvPr id="16" name="角丸四角形 64">
          <a:extLst>
            <a:ext uri="{FF2B5EF4-FFF2-40B4-BE49-F238E27FC236}">
              <a16:creationId xmlns:a16="http://schemas.microsoft.com/office/drawing/2014/main" id="{A9B7E338-8141-47CE-80C5-84BC4436F0A6}"/>
            </a:ext>
          </a:extLst>
        </xdr:cNvPr>
        <xdr:cNvSpPr/>
      </xdr:nvSpPr>
      <xdr:spPr>
        <a:xfrm>
          <a:off x="1553882" y="95151763"/>
          <a:ext cx="592605" cy="418353"/>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1210235</xdr:colOff>
      <xdr:row>405</xdr:row>
      <xdr:rowOff>164353</xdr:rowOff>
    </xdr:from>
    <xdr:to>
      <xdr:col>3</xdr:col>
      <xdr:colOff>3346823</xdr:colOff>
      <xdr:row>409</xdr:row>
      <xdr:rowOff>67235</xdr:rowOff>
    </xdr:to>
    <xdr:sp macro="" textlink="">
      <xdr:nvSpPr>
        <xdr:cNvPr id="17" name="角丸四角形 65">
          <a:extLst>
            <a:ext uri="{FF2B5EF4-FFF2-40B4-BE49-F238E27FC236}">
              <a16:creationId xmlns:a16="http://schemas.microsoft.com/office/drawing/2014/main" id="{C8522097-18D8-433B-ACDC-2D29DF383EF8}"/>
            </a:ext>
          </a:extLst>
        </xdr:cNvPr>
        <xdr:cNvSpPr/>
      </xdr:nvSpPr>
      <xdr:spPr>
        <a:xfrm>
          <a:off x="4355353" y="95033353"/>
          <a:ext cx="2136588" cy="739588"/>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1496920</xdr:colOff>
      <xdr:row>409</xdr:row>
      <xdr:rowOff>119528</xdr:rowOff>
    </xdr:from>
    <xdr:to>
      <xdr:col>3</xdr:col>
      <xdr:colOff>1150470</xdr:colOff>
      <xdr:row>414</xdr:row>
      <xdr:rowOff>126999</xdr:rowOff>
    </xdr:to>
    <xdr:sp macro="" textlink="">
      <xdr:nvSpPr>
        <xdr:cNvPr id="18" name="角丸四角形 66">
          <a:extLst>
            <a:ext uri="{FF2B5EF4-FFF2-40B4-BE49-F238E27FC236}">
              <a16:creationId xmlns:a16="http://schemas.microsoft.com/office/drawing/2014/main" id="{B0BD68AA-10C3-4410-ABE7-EDE5E3659F8D}"/>
            </a:ext>
          </a:extLst>
        </xdr:cNvPr>
        <xdr:cNvSpPr/>
      </xdr:nvSpPr>
      <xdr:spPr>
        <a:xfrm>
          <a:off x="3043332" y="95825234"/>
          <a:ext cx="1252256" cy="1053353"/>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1060823</xdr:colOff>
      <xdr:row>439</xdr:row>
      <xdr:rowOff>95249</xdr:rowOff>
    </xdr:from>
    <xdr:to>
      <xdr:col>2</xdr:col>
      <xdr:colOff>635000</xdr:colOff>
      <xdr:row>450</xdr:row>
      <xdr:rowOff>104588</xdr:rowOff>
    </xdr:to>
    <xdr:sp macro="" textlink="">
      <xdr:nvSpPr>
        <xdr:cNvPr id="24" name="角丸四角形 47">
          <a:extLst>
            <a:ext uri="{FF2B5EF4-FFF2-40B4-BE49-F238E27FC236}">
              <a16:creationId xmlns:a16="http://schemas.microsoft.com/office/drawing/2014/main" id="{4F4E8F61-BAC5-4965-8977-3672268E52FD}"/>
            </a:ext>
          </a:extLst>
        </xdr:cNvPr>
        <xdr:cNvSpPr/>
      </xdr:nvSpPr>
      <xdr:spPr>
        <a:xfrm>
          <a:off x="1396999" y="104168014"/>
          <a:ext cx="784413" cy="2310280"/>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112059</xdr:colOff>
      <xdr:row>487</xdr:row>
      <xdr:rowOff>171824</xdr:rowOff>
    </xdr:from>
    <xdr:to>
      <xdr:col>2</xdr:col>
      <xdr:colOff>127000</xdr:colOff>
      <xdr:row>489</xdr:row>
      <xdr:rowOff>14941</xdr:rowOff>
    </xdr:to>
    <xdr:sp macro="" textlink="">
      <xdr:nvSpPr>
        <xdr:cNvPr id="28" name="角丸四角形 88">
          <a:extLst>
            <a:ext uri="{FF2B5EF4-FFF2-40B4-BE49-F238E27FC236}">
              <a16:creationId xmlns:a16="http://schemas.microsoft.com/office/drawing/2014/main" id="{65524F4F-0636-43FC-92E0-88F4AB310B03}"/>
            </a:ext>
          </a:extLst>
        </xdr:cNvPr>
        <xdr:cNvSpPr/>
      </xdr:nvSpPr>
      <xdr:spPr>
        <a:xfrm>
          <a:off x="448609" y="101232074"/>
          <a:ext cx="1221441" cy="224117"/>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452438</xdr:colOff>
      <xdr:row>24</xdr:row>
      <xdr:rowOff>0</xdr:rowOff>
    </xdr:from>
    <xdr:to>
      <xdr:col>3</xdr:col>
      <xdr:colOff>442913</xdr:colOff>
      <xdr:row>25</xdr:row>
      <xdr:rowOff>180975</xdr:rowOff>
    </xdr:to>
    <xdr:sp macro="" textlink="">
      <xdr:nvSpPr>
        <xdr:cNvPr id="29" name="テキスト ボックス 28">
          <a:extLst>
            <a:ext uri="{FF2B5EF4-FFF2-40B4-BE49-F238E27FC236}">
              <a16:creationId xmlns:a16="http://schemas.microsoft.com/office/drawing/2014/main" id="{3B065923-1086-4A6D-BB03-E498A22F2779}"/>
            </a:ext>
          </a:extLst>
        </xdr:cNvPr>
        <xdr:cNvSpPr txBox="1"/>
      </xdr:nvSpPr>
      <xdr:spPr>
        <a:xfrm>
          <a:off x="1995488" y="6534150"/>
          <a:ext cx="15906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---&gt; </a:t>
          </a:r>
          <a:r>
            <a:rPr kumimoji="1" lang="en-US" altLang="ja-JP" sz="1100" b="1"/>
            <a:t>P.2 ~</a:t>
          </a:r>
          <a:endParaRPr kumimoji="1" lang="ja-JP" altLang="en-US" sz="1100" b="1"/>
        </a:p>
      </xdr:txBody>
    </xdr:sp>
    <xdr:clientData/>
  </xdr:twoCellAnchor>
  <xdr:twoCellAnchor>
    <xdr:from>
      <xdr:col>2</xdr:col>
      <xdr:colOff>452438</xdr:colOff>
      <xdr:row>26</xdr:row>
      <xdr:rowOff>19050</xdr:rowOff>
    </xdr:from>
    <xdr:to>
      <xdr:col>3</xdr:col>
      <xdr:colOff>442913</xdr:colOff>
      <xdr:row>27</xdr:row>
      <xdr:rowOff>200025</xdr:rowOff>
    </xdr:to>
    <xdr:sp macro="" textlink="">
      <xdr:nvSpPr>
        <xdr:cNvPr id="30" name="テキスト ボックス 29">
          <a:hlinkClick xmlns:r="http://schemas.openxmlformats.org/officeDocument/2006/relationships" r:id="rId18"/>
          <a:extLst>
            <a:ext uri="{FF2B5EF4-FFF2-40B4-BE49-F238E27FC236}">
              <a16:creationId xmlns:a16="http://schemas.microsoft.com/office/drawing/2014/main" id="{A7C3E4E6-CE48-42DD-AC18-1BA7240F02F9}"/>
            </a:ext>
          </a:extLst>
        </xdr:cNvPr>
        <xdr:cNvSpPr txBox="1"/>
      </xdr:nvSpPr>
      <xdr:spPr>
        <a:xfrm>
          <a:off x="1995488" y="7010400"/>
          <a:ext cx="15906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---&gt; P.8</a:t>
          </a:r>
          <a:r>
            <a:rPr kumimoji="1" lang="en-US" altLang="ja-JP" sz="1100" baseline="0"/>
            <a:t> </a:t>
          </a:r>
          <a:r>
            <a:rPr kumimoji="1" lang="en-US" altLang="ja-JP" sz="1100"/>
            <a:t>~</a:t>
          </a:r>
          <a:endParaRPr kumimoji="1" lang="ja-JP" altLang="en-US" sz="1100"/>
        </a:p>
      </xdr:txBody>
    </xdr:sp>
    <xdr:clientData/>
  </xdr:twoCellAnchor>
  <xdr:twoCellAnchor>
    <xdr:from>
      <xdr:col>3</xdr:col>
      <xdr:colOff>3033058</xdr:colOff>
      <xdr:row>431</xdr:row>
      <xdr:rowOff>123264</xdr:rowOff>
    </xdr:from>
    <xdr:to>
      <xdr:col>3</xdr:col>
      <xdr:colOff>3503706</xdr:colOff>
      <xdr:row>432</xdr:row>
      <xdr:rowOff>186764</xdr:rowOff>
    </xdr:to>
    <xdr:sp macro="" textlink="">
      <xdr:nvSpPr>
        <xdr:cNvPr id="31" name="角丸四角形 104">
          <a:extLst>
            <a:ext uri="{FF2B5EF4-FFF2-40B4-BE49-F238E27FC236}">
              <a16:creationId xmlns:a16="http://schemas.microsoft.com/office/drawing/2014/main" id="{0295A85A-07B1-404E-B8B9-7A6CC6A61D93}"/>
            </a:ext>
          </a:extLst>
        </xdr:cNvPr>
        <xdr:cNvSpPr/>
      </xdr:nvSpPr>
      <xdr:spPr>
        <a:xfrm>
          <a:off x="6178176" y="100849205"/>
          <a:ext cx="470648" cy="272677"/>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186763</xdr:colOff>
      <xdr:row>463</xdr:row>
      <xdr:rowOff>119529</xdr:rowOff>
    </xdr:from>
    <xdr:to>
      <xdr:col>3</xdr:col>
      <xdr:colOff>1621116</xdr:colOff>
      <xdr:row>465</xdr:row>
      <xdr:rowOff>94689</xdr:rowOff>
    </xdr:to>
    <xdr:sp macro="" textlink="">
      <xdr:nvSpPr>
        <xdr:cNvPr id="32" name="角丸四角形 46">
          <a:extLst>
            <a:ext uri="{FF2B5EF4-FFF2-40B4-BE49-F238E27FC236}">
              <a16:creationId xmlns:a16="http://schemas.microsoft.com/office/drawing/2014/main" id="{7C6B5318-FD4D-4444-BD7A-16E2E8CF34A4}"/>
            </a:ext>
          </a:extLst>
        </xdr:cNvPr>
        <xdr:cNvSpPr/>
      </xdr:nvSpPr>
      <xdr:spPr>
        <a:xfrm>
          <a:off x="3331881" y="109444117"/>
          <a:ext cx="1434353" cy="393513"/>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788626</xdr:colOff>
      <xdr:row>361</xdr:row>
      <xdr:rowOff>133136</xdr:rowOff>
    </xdr:from>
    <xdr:to>
      <xdr:col>1</xdr:col>
      <xdr:colOff>1152873</xdr:colOff>
      <xdr:row>362</xdr:row>
      <xdr:rowOff>153955</xdr:rowOff>
    </xdr:to>
    <xdr:sp macro="" textlink="">
      <xdr:nvSpPr>
        <xdr:cNvPr id="56" name="角丸四角形 36">
          <a:extLst>
            <a:ext uri="{FF2B5EF4-FFF2-40B4-BE49-F238E27FC236}">
              <a16:creationId xmlns:a16="http://schemas.microsoft.com/office/drawing/2014/main" id="{624E43B9-6BD3-116D-C1AD-6596A4FEE2F1}"/>
            </a:ext>
          </a:extLst>
        </xdr:cNvPr>
        <xdr:cNvSpPr/>
      </xdr:nvSpPr>
      <xdr:spPr>
        <a:xfrm>
          <a:off x="1124802" y="84124960"/>
          <a:ext cx="364247" cy="229995"/>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978648</xdr:colOff>
      <xdr:row>516</xdr:row>
      <xdr:rowOff>127000</xdr:rowOff>
    </xdr:from>
    <xdr:to>
      <xdr:col>2</xdr:col>
      <xdr:colOff>933824</xdr:colOff>
      <xdr:row>517</xdr:row>
      <xdr:rowOff>141941</xdr:rowOff>
    </xdr:to>
    <xdr:sp macro="" textlink="">
      <xdr:nvSpPr>
        <xdr:cNvPr id="58" name="角丸四角形 84">
          <a:extLst>
            <a:ext uri="{FF2B5EF4-FFF2-40B4-BE49-F238E27FC236}">
              <a16:creationId xmlns:a16="http://schemas.microsoft.com/office/drawing/2014/main" id="{443DB27B-41A1-4524-B319-D7AEBE1C3219}"/>
            </a:ext>
          </a:extLst>
        </xdr:cNvPr>
        <xdr:cNvSpPr/>
      </xdr:nvSpPr>
      <xdr:spPr>
        <a:xfrm>
          <a:off x="1314824" y="122420529"/>
          <a:ext cx="1165412" cy="224118"/>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452438</xdr:colOff>
      <xdr:row>26</xdr:row>
      <xdr:rowOff>0</xdr:rowOff>
    </xdr:from>
    <xdr:to>
      <xdr:col>3</xdr:col>
      <xdr:colOff>732118</xdr:colOff>
      <xdr:row>27</xdr:row>
      <xdr:rowOff>180975</xdr:rowOff>
    </xdr:to>
    <xdr:sp macro="" textlink="">
      <xdr:nvSpPr>
        <xdr:cNvPr id="59" name="テキスト ボックス 58">
          <a:hlinkClick xmlns:r="http://schemas.openxmlformats.org/officeDocument/2006/relationships" r:id="rId19"/>
          <a:extLst>
            <a:ext uri="{FF2B5EF4-FFF2-40B4-BE49-F238E27FC236}">
              <a16:creationId xmlns:a16="http://schemas.microsoft.com/office/drawing/2014/main" id="{CB45D9A8-0EFA-40E9-842C-036B868AA642}"/>
            </a:ext>
          </a:extLst>
        </xdr:cNvPr>
        <xdr:cNvSpPr txBox="1"/>
      </xdr:nvSpPr>
      <xdr:spPr>
        <a:xfrm>
          <a:off x="1995488" y="6991350"/>
          <a:ext cx="1879880"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Microsoft YaHei" panose="020B0503020204020204" pitchFamily="34" charset="-122"/>
              <a:ea typeface="Microsoft YaHei" panose="020B0503020204020204" pitchFamily="34" charset="-122"/>
            </a:rPr>
            <a:t>---&gt; </a:t>
          </a:r>
          <a:r>
            <a:rPr kumimoji="1" lang="ja-JP" altLang="en-US" sz="1100" u="sng">
              <a:solidFill>
                <a:srgbClr val="0000FF"/>
              </a:solidFill>
              <a:latin typeface="Microsoft YaHei" panose="020B0503020204020204" pitchFamily="34" charset="-122"/>
              <a:ea typeface="Microsoft YaHei" panose="020B0503020204020204" pitchFamily="34" charset="-122"/>
            </a:rPr>
            <a:t>请参阅附页</a:t>
          </a:r>
        </a:p>
      </xdr:txBody>
    </xdr:sp>
    <xdr:clientData/>
  </xdr:twoCellAnchor>
  <xdr:twoCellAnchor>
    <xdr:from>
      <xdr:col>8</xdr:col>
      <xdr:colOff>1297792</xdr:colOff>
      <xdr:row>119</xdr:row>
      <xdr:rowOff>177690</xdr:rowOff>
    </xdr:from>
    <xdr:to>
      <xdr:col>8</xdr:col>
      <xdr:colOff>1628775</xdr:colOff>
      <xdr:row>122</xdr:row>
      <xdr:rowOff>0</xdr:rowOff>
    </xdr:to>
    <xdr:sp macro="" textlink="">
      <xdr:nvSpPr>
        <xdr:cNvPr id="60" name="下矢印 34">
          <a:extLst>
            <a:ext uri="{FF2B5EF4-FFF2-40B4-BE49-F238E27FC236}">
              <a16:creationId xmlns:a16="http://schemas.microsoft.com/office/drawing/2014/main" id="{AF8CAEC7-A1DB-4E7F-AEC0-5492FC7751BD}"/>
            </a:ext>
          </a:extLst>
        </xdr:cNvPr>
        <xdr:cNvSpPr/>
      </xdr:nvSpPr>
      <xdr:spPr>
        <a:xfrm>
          <a:off x="11553042" y="21418440"/>
          <a:ext cx="0" cy="393810"/>
        </a:xfrm>
        <a:prstGeom prst="down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324129</xdr:colOff>
      <xdr:row>151</xdr:row>
      <xdr:rowOff>134594</xdr:rowOff>
    </xdr:from>
    <xdr:to>
      <xdr:col>3</xdr:col>
      <xdr:colOff>1606176</xdr:colOff>
      <xdr:row>153</xdr:row>
      <xdr:rowOff>29885</xdr:rowOff>
    </xdr:to>
    <xdr:sp macro="" textlink="">
      <xdr:nvSpPr>
        <xdr:cNvPr id="77" name="吹き出し: 四角形 76">
          <a:extLst>
            <a:ext uri="{FF2B5EF4-FFF2-40B4-BE49-F238E27FC236}">
              <a16:creationId xmlns:a16="http://schemas.microsoft.com/office/drawing/2014/main" id="{D10A3CA1-A383-9665-D29C-3C326CBDEAC0}"/>
            </a:ext>
          </a:extLst>
        </xdr:cNvPr>
        <xdr:cNvSpPr/>
      </xdr:nvSpPr>
      <xdr:spPr>
        <a:xfrm>
          <a:off x="660305" y="33094829"/>
          <a:ext cx="4090989" cy="313644"/>
        </a:xfrm>
        <a:prstGeom prst="wedgeRectCallout">
          <a:avLst>
            <a:gd name="adj1" fmla="val 8800"/>
            <a:gd name="adj2" fmla="val -36417"/>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SimSun" panose="02010600030101010101" pitchFamily="2" charset="-122"/>
              <a:ea typeface="SimSun" panose="02010600030101010101" pitchFamily="2" charset="-122"/>
            </a:rPr>
            <a:t>（！）授权日期 </a:t>
          </a:r>
          <a:r>
            <a:rPr kumimoji="1" lang="en-US" altLang="ja-JP" sz="1100" b="1">
              <a:latin typeface="SimSun" panose="02010600030101010101" pitchFamily="2" charset="-122"/>
              <a:ea typeface="SimSun" panose="02010600030101010101" pitchFamily="2" charset="-122"/>
            </a:rPr>
            <a:t>(</a:t>
          </a:r>
          <a:r>
            <a:rPr kumimoji="1" lang="ja-JP" altLang="en-US" sz="1100" b="1">
              <a:latin typeface="SimSun" panose="02010600030101010101" pitchFamily="2" charset="-122"/>
              <a:ea typeface="SimSun" panose="02010600030101010101" pitchFamily="2" charset="-122"/>
            </a:rPr>
            <a:t>①</a:t>
          </a:r>
          <a:r>
            <a:rPr kumimoji="1" lang="en-US" altLang="ja-JP" sz="1100" b="1">
              <a:latin typeface="SimSun" panose="02010600030101010101" pitchFamily="2" charset="-122"/>
              <a:ea typeface="SimSun" panose="02010600030101010101" pitchFamily="2" charset="-122"/>
            </a:rPr>
            <a:t>) </a:t>
          </a:r>
          <a:r>
            <a:rPr kumimoji="1" lang="ja-JP" altLang="en-US" sz="1100" b="1">
              <a:latin typeface="SimSun" panose="02010600030101010101" pitchFamily="2" charset="-122"/>
              <a:ea typeface="SimSun" panose="02010600030101010101" pitchFamily="2" charset="-122"/>
            </a:rPr>
            <a:t>应为制作或修订日期之后的日期。</a:t>
          </a:r>
          <a:r>
            <a:rPr kumimoji="1" lang="ja-JP" altLang="en-US" sz="1100" b="0">
              <a:latin typeface="SimSun" panose="02010600030101010101" pitchFamily="2" charset="-122"/>
              <a:ea typeface="SimSun" panose="02010600030101010101" pitchFamily="2" charset="-122"/>
            </a:rPr>
            <a:t>　　　</a:t>
          </a:r>
        </a:p>
      </xdr:txBody>
    </xdr:sp>
    <xdr:clientData/>
  </xdr:twoCellAnchor>
  <xdr:twoCellAnchor>
    <xdr:from>
      <xdr:col>3</xdr:col>
      <xdr:colOff>1340440</xdr:colOff>
      <xdr:row>360</xdr:row>
      <xdr:rowOff>135537</xdr:rowOff>
    </xdr:from>
    <xdr:to>
      <xdr:col>3</xdr:col>
      <xdr:colOff>3787588</xdr:colOff>
      <xdr:row>364</xdr:row>
      <xdr:rowOff>121479</xdr:rowOff>
    </xdr:to>
    <xdr:sp macro="" textlink="">
      <xdr:nvSpPr>
        <xdr:cNvPr id="97" name="角丸四角形 127">
          <a:extLst>
            <a:ext uri="{FF2B5EF4-FFF2-40B4-BE49-F238E27FC236}">
              <a16:creationId xmlns:a16="http://schemas.microsoft.com/office/drawing/2014/main" id="{A821BF25-3B36-4C87-86B4-D5F5E27F9017}"/>
            </a:ext>
          </a:extLst>
        </xdr:cNvPr>
        <xdr:cNvSpPr/>
      </xdr:nvSpPr>
      <xdr:spPr>
        <a:xfrm>
          <a:off x="4487831" y="83850624"/>
          <a:ext cx="2447148" cy="825246"/>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13.</a:t>
          </a:r>
          <a:r>
            <a:rPr kumimoji="1" lang="ja-JP" altLang="en-US" sz="1100">
              <a:solidFill>
                <a:schemeClr val="bg1"/>
              </a:solidFill>
              <a:effectLst/>
              <a:latin typeface="SimSun" panose="02010600030101010101" pitchFamily="2" charset="-122"/>
              <a:ea typeface="SimSun" panose="02010600030101010101" pitchFamily="2" charset="-122"/>
              <a:cs typeface="+mn-cs"/>
            </a:rPr>
            <a:t>输入合规性评估信息</a:t>
          </a:r>
        </a:p>
        <a:p>
          <a:r>
            <a:rPr kumimoji="1" lang="en-US" altLang="ja-JP" sz="1100">
              <a:solidFill>
                <a:schemeClr val="bg1"/>
              </a:solidFill>
              <a:effectLst/>
              <a:latin typeface="SimSun" panose="02010600030101010101" pitchFamily="2" charset="-122"/>
              <a:ea typeface="SimSun" panose="02010600030101010101" pitchFamily="2" charset="-122"/>
              <a:cs typeface="+mn-cs"/>
            </a:rPr>
            <a:t>(P.50</a:t>
          </a:r>
          <a:r>
            <a:rPr kumimoji="1" lang="ja-JP" altLang="en-US" sz="1100">
              <a:solidFill>
                <a:schemeClr val="bg1"/>
              </a:solidFill>
              <a:effectLst/>
              <a:latin typeface="SimSun" panose="02010600030101010101" pitchFamily="2" charset="-122"/>
              <a:ea typeface="SimSun" panose="02010600030101010101" pitchFamily="2" charset="-122"/>
              <a:cs typeface="+mn-cs"/>
            </a:rPr>
            <a:t>～</a:t>
          </a:r>
          <a:r>
            <a:rPr kumimoji="1" lang="en-US" altLang="ja-JP" sz="1100">
              <a:solidFill>
                <a:schemeClr val="bg1"/>
              </a:solidFill>
              <a:effectLst/>
              <a:latin typeface="SimSun" panose="02010600030101010101" pitchFamily="2" charset="-122"/>
              <a:ea typeface="SimSun" panose="02010600030101010101" pitchFamily="2" charset="-122"/>
              <a:cs typeface="+mn-cs"/>
            </a:rPr>
            <a:t>59</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1132352</xdr:colOff>
      <xdr:row>372</xdr:row>
      <xdr:rowOff>61921</xdr:rowOff>
    </xdr:from>
    <xdr:to>
      <xdr:col>3</xdr:col>
      <xdr:colOff>4019826</xdr:colOff>
      <xdr:row>376</xdr:row>
      <xdr:rowOff>71781</xdr:rowOff>
    </xdr:to>
    <xdr:sp macro="" textlink="">
      <xdr:nvSpPr>
        <xdr:cNvPr id="98" name="角丸四角形 127">
          <a:extLst>
            <a:ext uri="{FF2B5EF4-FFF2-40B4-BE49-F238E27FC236}">
              <a16:creationId xmlns:a16="http://schemas.microsoft.com/office/drawing/2014/main" id="{1DF6E7EB-5FE2-4D52-9539-3F923558210D}"/>
            </a:ext>
          </a:extLst>
        </xdr:cNvPr>
        <xdr:cNvSpPr/>
      </xdr:nvSpPr>
      <xdr:spPr>
        <a:xfrm>
          <a:off x="4279743" y="87134225"/>
          <a:ext cx="2887474" cy="849165"/>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13.2.</a:t>
          </a:r>
          <a:r>
            <a:rPr kumimoji="1" lang="ja-JP" altLang="en-US" sz="1100">
              <a:solidFill>
                <a:schemeClr val="bg1"/>
              </a:solidFill>
              <a:effectLst/>
              <a:latin typeface="SimSun" panose="02010600030101010101" pitchFamily="2" charset="-122"/>
              <a:ea typeface="SimSun" panose="02010600030101010101" pitchFamily="2" charset="-122"/>
              <a:cs typeface="+mn-cs"/>
            </a:rPr>
            <a:t>输入</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判断含有</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选项</a:t>
          </a:r>
          <a:r>
            <a:rPr kumimoji="1" lang="en-US" altLang="ja-JP" sz="1100">
              <a:solidFill>
                <a:schemeClr val="bg1"/>
              </a:solidFill>
              <a:effectLst/>
              <a:latin typeface="SimSun" panose="02010600030101010101" pitchFamily="2" charset="-122"/>
              <a:ea typeface="SimSun" panose="02010600030101010101" pitchFamily="2" charset="-122"/>
              <a:cs typeface="+mn-cs"/>
            </a:rPr>
            <a:t>(Y/N)</a:t>
          </a:r>
          <a:r>
            <a:rPr kumimoji="1" lang="ja-JP" altLang="en-US" sz="1100">
              <a:solidFill>
                <a:schemeClr val="bg1"/>
              </a:solidFill>
              <a:effectLst/>
              <a:latin typeface="SimSun" panose="02010600030101010101" pitchFamily="2" charset="-122"/>
              <a:ea typeface="SimSun" panose="02010600030101010101" pitchFamily="2" charset="-122"/>
              <a:cs typeface="+mn-cs"/>
            </a:rPr>
            <a:t>等信息</a:t>
          </a:r>
        </a:p>
        <a:p>
          <a:r>
            <a:rPr kumimoji="1" lang="en-US" altLang="ja-JP" sz="1100">
              <a:solidFill>
                <a:schemeClr val="bg1"/>
              </a:solidFill>
              <a:effectLst/>
              <a:latin typeface="SimSun" panose="02010600030101010101" pitchFamily="2" charset="-122"/>
              <a:ea typeface="SimSun" panose="02010600030101010101" pitchFamily="2" charset="-122"/>
              <a:cs typeface="+mn-cs"/>
            </a:rPr>
            <a:t>(P.51</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1364984</xdr:colOff>
      <xdr:row>423</xdr:row>
      <xdr:rowOff>57629</xdr:rowOff>
    </xdr:from>
    <xdr:to>
      <xdr:col>3</xdr:col>
      <xdr:colOff>4113696</xdr:colOff>
      <xdr:row>427</xdr:row>
      <xdr:rowOff>11043</xdr:rowOff>
    </xdr:to>
    <xdr:sp macro="" textlink="">
      <xdr:nvSpPr>
        <xdr:cNvPr id="99" name="角丸四角形 127">
          <a:extLst>
            <a:ext uri="{FF2B5EF4-FFF2-40B4-BE49-F238E27FC236}">
              <a16:creationId xmlns:a16="http://schemas.microsoft.com/office/drawing/2014/main" id="{F40CF629-9878-4E3E-A143-BE62ED8F437E}"/>
            </a:ext>
          </a:extLst>
        </xdr:cNvPr>
        <xdr:cNvSpPr/>
      </xdr:nvSpPr>
      <xdr:spPr>
        <a:xfrm>
          <a:off x="4512375" y="99090020"/>
          <a:ext cx="2748712" cy="792719"/>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13.2.</a:t>
          </a:r>
          <a:r>
            <a:rPr kumimoji="1" lang="ja-JP" altLang="en-US" sz="1100">
              <a:solidFill>
                <a:schemeClr val="bg1"/>
              </a:solidFill>
              <a:effectLst/>
              <a:latin typeface="SimSun" panose="02010600030101010101" pitchFamily="2" charset="-122"/>
              <a:ea typeface="SimSun" panose="02010600030101010101" pitchFamily="2" charset="-122"/>
              <a:cs typeface="+mn-cs"/>
            </a:rPr>
            <a:t>输入</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判断含有</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选项</a:t>
          </a:r>
          <a:r>
            <a:rPr kumimoji="1" lang="en-US" altLang="ja-JP" sz="1100">
              <a:solidFill>
                <a:schemeClr val="bg1"/>
              </a:solidFill>
              <a:effectLst/>
              <a:latin typeface="SimSun" panose="02010600030101010101" pitchFamily="2" charset="-122"/>
              <a:ea typeface="SimSun" panose="02010600030101010101" pitchFamily="2" charset="-122"/>
              <a:cs typeface="+mn-cs"/>
            </a:rPr>
            <a:t>(Y/N)</a:t>
          </a:r>
          <a:r>
            <a:rPr kumimoji="1" lang="ja-JP" altLang="en-US" sz="1100">
              <a:solidFill>
                <a:schemeClr val="bg1"/>
              </a:solidFill>
              <a:effectLst/>
              <a:latin typeface="SimSun" panose="02010600030101010101" pitchFamily="2" charset="-122"/>
              <a:ea typeface="SimSun" panose="02010600030101010101" pitchFamily="2" charset="-122"/>
              <a:cs typeface="+mn-cs"/>
            </a:rPr>
            <a:t>等信息</a:t>
          </a:r>
          <a:r>
            <a:rPr kumimoji="1" lang="en-US" altLang="ja-JP" sz="1100">
              <a:solidFill>
                <a:schemeClr val="bg1"/>
              </a:solidFill>
              <a:effectLst/>
              <a:latin typeface="SimSun" panose="02010600030101010101" pitchFamily="2" charset="-122"/>
              <a:ea typeface="SimSun" panose="02010600030101010101" pitchFamily="2" charset="-122"/>
              <a:cs typeface="+mn-cs"/>
            </a:rPr>
            <a:t>(P.50</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621660</xdr:colOff>
      <xdr:row>442</xdr:row>
      <xdr:rowOff>57631</xdr:rowOff>
    </xdr:from>
    <xdr:to>
      <xdr:col>3</xdr:col>
      <xdr:colOff>3401392</xdr:colOff>
      <xdr:row>446</xdr:row>
      <xdr:rowOff>82827</xdr:rowOff>
    </xdr:to>
    <xdr:sp macro="" textlink="">
      <xdr:nvSpPr>
        <xdr:cNvPr id="100" name="角丸四角形 127">
          <a:extLst>
            <a:ext uri="{FF2B5EF4-FFF2-40B4-BE49-F238E27FC236}">
              <a16:creationId xmlns:a16="http://schemas.microsoft.com/office/drawing/2014/main" id="{352A704A-75CA-4C7C-92B6-E293CFF12F70}"/>
            </a:ext>
          </a:extLst>
        </xdr:cNvPr>
        <xdr:cNvSpPr/>
      </xdr:nvSpPr>
      <xdr:spPr>
        <a:xfrm>
          <a:off x="3769051" y="104755327"/>
          <a:ext cx="2779732" cy="864500"/>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13.3.</a:t>
          </a:r>
          <a:r>
            <a:rPr kumimoji="1" lang="ja-JP" altLang="en-US" sz="1100">
              <a:solidFill>
                <a:schemeClr val="bg1"/>
              </a:solidFill>
              <a:effectLst/>
              <a:latin typeface="SimSun" panose="02010600030101010101" pitchFamily="2" charset="-122"/>
              <a:ea typeface="SimSun" panose="02010600030101010101" pitchFamily="2" charset="-122"/>
              <a:cs typeface="+mn-cs"/>
            </a:rPr>
            <a:t>输入</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判断含有</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选项</a:t>
          </a:r>
          <a:r>
            <a:rPr kumimoji="1" lang="en-US" altLang="ja-JP" sz="1100">
              <a:solidFill>
                <a:schemeClr val="bg1"/>
              </a:solidFill>
              <a:effectLst/>
              <a:latin typeface="SimSun" panose="02010600030101010101" pitchFamily="2" charset="-122"/>
              <a:ea typeface="SimSun" panose="02010600030101010101" pitchFamily="2" charset="-122"/>
              <a:cs typeface="+mn-cs"/>
            </a:rPr>
            <a:t>(Y/N)</a:t>
          </a:r>
          <a:r>
            <a:rPr kumimoji="1" lang="ja-JP" altLang="en-US" sz="1100">
              <a:solidFill>
                <a:schemeClr val="bg1"/>
              </a:solidFill>
              <a:effectLst/>
              <a:latin typeface="SimSun" panose="02010600030101010101" pitchFamily="2" charset="-122"/>
              <a:ea typeface="SimSun" panose="02010600030101010101" pitchFamily="2" charset="-122"/>
              <a:cs typeface="+mn-cs"/>
            </a:rPr>
            <a:t>等信息</a:t>
          </a:r>
          <a:r>
            <a:rPr kumimoji="1" lang="en-US" altLang="ja-JP" sz="1100">
              <a:solidFill>
                <a:schemeClr val="bg1"/>
              </a:solidFill>
              <a:effectLst/>
              <a:latin typeface="SimSun" panose="02010600030101010101" pitchFamily="2" charset="-122"/>
              <a:ea typeface="SimSun" panose="02010600030101010101" pitchFamily="2" charset="-122"/>
              <a:cs typeface="+mn-cs"/>
            </a:rPr>
            <a:t>(P.53</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1855970</xdr:colOff>
      <xdr:row>459</xdr:row>
      <xdr:rowOff>75193</xdr:rowOff>
    </xdr:from>
    <xdr:to>
      <xdr:col>4</xdr:col>
      <xdr:colOff>406399</xdr:colOff>
      <xdr:row>463</xdr:row>
      <xdr:rowOff>25400</xdr:rowOff>
    </xdr:to>
    <xdr:sp macro="" textlink="">
      <xdr:nvSpPr>
        <xdr:cNvPr id="101" name="角丸四角形 127">
          <a:extLst>
            <a:ext uri="{FF2B5EF4-FFF2-40B4-BE49-F238E27FC236}">
              <a16:creationId xmlns:a16="http://schemas.microsoft.com/office/drawing/2014/main" id="{F9EB7C70-7B65-4D7F-9DCA-A1F166CA36D2}"/>
            </a:ext>
          </a:extLst>
        </xdr:cNvPr>
        <xdr:cNvSpPr/>
      </xdr:nvSpPr>
      <xdr:spPr>
        <a:xfrm>
          <a:off x="4999220" y="96861893"/>
          <a:ext cx="2893829" cy="788407"/>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13.3.</a:t>
          </a:r>
          <a:r>
            <a:rPr kumimoji="1" lang="ja-JP" altLang="en-US" sz="1100">
              <a:solidFill>
                <a:schemeClr val="bg1"/>
              </a:solidFill>
              <a:effectLst/>
              <a:latin typeface="SimSun" panose="02010600030101010101" pitchFamily="2" charset="-122"/>
              <a:ea typeface="SimSun" panose="02010600030101010101" pitchFamily="2" charset="-122"/>
              <a:cs typeface="+mn-cs"/>
            </a:rPr>
            <a:t>输入</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判断含有</a:t>
          </a:r>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选项</a:t>
          </a:r>
          <a:r>
            <a:rPr kumimoji="1" lang="en-US" altLang="ja-JP" sz="1100">
              <a:solidFill>
                <a:schemeClr val="bg1"/>
              </a:solidFill>
              <a:effectLst/>
              <a:latin typeface="SimSun" panose="02010600030101010101" pitchFamily="2" charset="-122"/>
              <a:ea typeface="SimSun" panose="02010600030101010101" pitchFamily="2" charset="-122"/>
              <a:cs typeface="+mn-cs"/>
            </a:rPr>
            <a:t>(Y/N)</a:t>
          </a:r>
          <a:r>
            <a:rPr kumimoji="1" lang="ja-JP" altLang="en-US" sz="1100">
              <a:solidFill>
                <a:schemeClr val="bg1"/>
              </a:solidFill>
              <a:effectLst/>
              <a:latin typeface="SimSun" panose="02010600030101010101" pitchFamily="2" charset="-122"/>
              <a:ea typeface="SimSun" panose="02010600030101010101" pitchFamily="2" charset="-122"/>
              <a:cs typeface="+mn-cs"/>
            </a:rPr>
            <a:t>等信息</a:t>
          </a:r>
        </a:p>
        <a:p>
          <a:r>
            <a:rPr kumimoji="1" lang="en-US" altLang="ja-JP" sz="1100">
              <a:solidFill>
                <a:schemeClr val="bg1"/>
              </a:solidFill>
              <a:effectLst/>
              <a:latin typeface="SimSun" panose="02010600030101010101" pitchFamily="2" charset="-122"/>
              <a:ea typeface="SimSun" panose="02010600030101010101" pitchFamily="2" charset="-122"/>
              <a:cs typeface="+mn-cs"/>
            </a:rPr>
            <a:t>(P.54</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970642</xdr:colOff>
      <xdr:row>499</xdr:row>
      <xdr:rowOff>52294</xdr:rowOff>
    </xdr:from>
    <xdr:to>
      <xdr:col>3</xdr:col>
      <xdr:colOff>3421529</xdr:colOff>
      <xdr:row>502</xdr:row>
      <xdr:rowOff>193261</xdr:rowOff>
    </xdr:to>
    <xdr:sp macro="" textlink="">
      <xdr:nvSpPr>
        <xdr:cNvPr id="103" name="角丸四角形 127">
          <a:extLst>
            <a:ext uri="{FF2B5EF4-FFF2-40B4-BE49-F238E27FC236}">
              <a16:creationId xmlns:a16="http://schemas.microsoft.com/office/drawing/2014/main" id="{2653390C-5798-44DD-9D85-1F5B7FA98B68}"/>
            </a:ext>
          </a:extLst>
        </xdr:cNvPr>
        <xdr:cNvSpPr/>
      </xdr:nvSpPr>
      <xdr:spPr>
        <a:xfrm>
          <a:off x="4118033" y="118824903"/>
          <a:ext cx="2450887" cy="770445"/>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11.7.</a:t>
          </a:r>
          <a:r>
            <a:rPr kumimoji="1" lang="ja-JP" altLang="en-US" sz="1100">
              <a:solidFill>
                <a:schemeClr val="bg1"/>
              </a:solidFill>
              <a:effectLst/>
              <a:latin typeface="SimSun" panose="02010600030101010101" pitchFamily="2" charset="-122"/>
              <a:ea typeface="SimSun" panose="02010600030101010101" pitchFamily="2" charset="-122"/>
              <a:cs typeface="+mn-cs"/>
            </a:rPr>
            <a:t>授权和保存文件</a:t>
          </a:r>
        </a:p>
        <a:p>
          <a:r>
            <a:rPr kumimoji="1" lang="en-US" altLang="ja-JP" sz="1100">
              <a:solidFill>
                <a:schemeClr val="bg1"/>
              </a:solidFill>
              <a:effectLst/>
              <a:latin typeface="SimSun" panose="02010600030101010101" pitchFamily="2" charset="-122"/>
              <a:ea typeface="SimSun" panose="02010600030101010101" pitchFamily="2" charset="-122"/>
              <a:cs typeface="+mn-cs"/>
            </a:rPr>
            <a:t>(P.30</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1875130</xdr:colOff>
      <xdr:row>156</xdr:row>
      <xdr:rowOff>36287</xdr:rowOff>
    </xdr:from>
    <xdr:to>
      <xdr:col>3</xdr:col>
      <xdr:colOff>3165395</xdr:colOff>
      <xdr:row>160</xdr:row>
      <xdr:rowOff>129737</xdr:rowOff>
    </xdr:to>
    <xdr:sp macro="" textlink="">
      <xdr:nvSpPr>
        <xdr:cNvPr id="110" name="角丸四角形 3">
          <a:extLst>
            <a:ext uri="{FF2B5EF4-FFF2-40B4-BE49-F238E27FC236}">
              <a16:creationId xmlns:a16="http://schemas.microsoft.com/office/drawing/2014/main" id="{4A1149C1-74A8-4482-A049-77B2511E2255}"/>
            </a:ext>
          </a:extLst>
        </xdr:cNvPr>
        <xdr:cNvSpPr/>
      </xdr:nvSpPr>
      <xdr:spPr>
        <a:xfrm>
          <a:off x="5018380" y="28325537"/>
          <a:ext cx="1290265" cy="855450"/>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1231347</xdr:colOff>
      <xdr:row>18</xdr:row>
      <xdr:rowOff>44174</xdr:rowOff>
    </xdr:from>
    <xdr:to>
      <xdr:col>2</xdr:col>
      <xdr:colOff>1530445</xdr:colOff>
      <xdr:row>18</xdr:row>
      <xdr:rowOff>352815</xdr:rowOff>
    </xdr:to>
    <xdr:pic>
      <xdr:nvPicPr>
        <xdr:cNvPr id="111" name="図 110">
          <a:extLst>
            <a:ext uri="{FF2B5EF4-FFF2-40B4-BE49-F238E27FC236}">
              <a16:creationId xmlns:a16="http://schemas.microsoft.com/office/drawing/2014/main" id="{765EEA72-83D2-467C-A207-B8E56621F906}"/>
            </a:ext>
          </a:extLst>
        </xdr:cNvPr>
        <xdr:cNvPicPr>
          <a:picLocks noChangeAspect="1"/>
        </xdr:cNvPicPr>
      </xdr:nvPicPr>
      <xdr:blipFill rotWithShape="1">
        <a:blip xmlns:r="http://schemas.openxmlformats.org/officeDocument/2006/relationships" r:embed="rId20" cstate="email">
          <a:extLst>
            <a:ext uri="{28A0092B-C50C-407E-A947-70E740481C1C}">
              <a14:useLocalDpi xmlns:a14="http://schemas.microsoft.com/office/drawing/2010/main"/>
            </a:ext>
          </a:extLst>
        </a:blip>
        <a:srcRect b="-3943"/>
        <a:stretch/>
      </xdr:blipFill>
      <xdr:spPr>
        <a:xfrm>
          <a:off x="2774397" y="5155924"/>
          <a:ext cx="295923" cy="311816"/>
        </a:xfrm>
        <a:prstGeom prst="rect">
          <a:avLst/>
        </a:prstGeom>
      </xdr:spPr>
    </xdr:pic>
    <xdr:clientData/>
  </xdr:twoCellAnchor>
  <xdr:twoCellAnchor editAs="oneCell">
    <xdr:from>
      <xdr:col>2</xdr:col>
      <xdr:colOff>1225824</xdr:colOff>
      <xdr:row>17</xdr:row>
      <xdr:rowOff>43332</xdr:rowOff>
    </xdr:from>
    <xdr:to>
      <xdr:col>2</xdr:col>
      <xdr:colOff>1531868</xdr:colOff>
      <xdr:row>17</xdr:row>
      <xdr:rowOff>333651</xdr:rowOff>
    </xdr:to>
    <xdr:pic>
      <xdr:nvPicPr>
        <xdr:cNvPr id="112" name="図 111">
          <a:extLst>
            <a:ext uri="{FF2B5EF4-FFF2-40B4-BE49-F238E27FC236}">
              <a16:creationId xmlns:a16="http://schemas.microsoft.com/office/drawing/2014/main" id="{D85A5489-E4A8-4869-89EE-0F65212CC35F}"/>
            </a:ext>
          </a:extLst>
        </xdr:cNvPr>
        <xdr:cNvPicPr>
          <a:picLocks noChangeAspect="1"/>
        </xdr:cNvPicPr>
      </xdr:nvPicPr>
      <xdr:blipFill rotWithShape="1">
        <a:blip xmlns:r="http://schemas.openxmlformats.org/officeDocument/2006/relationships" r:embed="rId21" cstate="email">
          <a:extLst>
            <a:ext uri="{28A0092B-C50C-407E-A947-70E740481C1C}">
              <a14:useLocalDpi xmlns:a14="http://schemas.microsoft.com/office/drawing/2010/main"/>
            </a:ext>
          </a:extLst>
        </a:blip>
        <a:srcRect/>
        <a:stretch/>
      </xdr:blipFill>
      <xdr:spPr>
        <a:xfrm>
          <a:off x="2768874" y="4774082"/>
          <a:ext cx="309219" cy="293494"/>
        </a:xfrm>
        <a:prstGeom prst="rect">
          <a:avLst/>
        </a:prstGeom>
      </xdr:spPr>
    </xdr:pic>
    <xdr:clientData/>
  </xdr:twoCellAnchor>
  <xdr:twoCellAnchor>
    <xdr:from>
      <xdr:col>1</xdr:col>
      <xdr:colOff>195534</xdr:colOff>
      <xdr:row>97</xdr:row>
      <xdr:rowOff>86402</xdr:rowOff>
    </xdr:from>
    <xdr:to>
      <xdr:col>1</xdr:col>
      <xdr:colOff>1150795</xdr:colOff>
      <xdr:row>100</xdr:row>
      <xdr:rowOff>123754</xdr:rowOff>
    </xdr:to>
    <xdr:sp macro="" textlink="">
      <xdr:nvSpPr>
        <xdr:cNvPr id="115" name="テキスト ボックス 114">
          <a:extLst>
            <a:ext uri="{FF2B5EF4-FFF2-40B4-BE49-F238E27FC236}">
              <a16:creationId xmlns:a16="http://schemas.microsoft.com/office/drawing/2014/main" id="{B22A0D57-AC25-4895-B475-9B985AB55419}"/>
            </a:ext>
          </a:extLst>
        </xdr:cNvPr>
        <xdr:cNvSpPr txBox="1"/>
      </xdr:nvSpPr>
      <xdr:spPr>
        <a:xfrm>
          <a:off x="532360" y="21560445"/>
          <a:ext cx="955261" cy="61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①</a:t>
          </a:r>
        </a:p>
      </xdr:txBody>
    </xdr:sp>
    <xdr:clientData/>
  </xdr:twoCellAnchor>
  <xdr:twoCellAnchor>
    <xdr:from>
      <xdr:col>1</xdr:col>
      <xdr:colOff>440116</xdr:colOff>
      <xdr:row>97</xdr:row>
      <xdr:rowOff>88023</xdr:rowOff>
    </xdr:from>
    <xdr:to>
      <xdr:col>2</xdr:col>
      <xdr:colOff>186116</xdr:colOff>
      <xdr:row>100</xdr:row>
      <xdr:rowOff>125375</xdr:rowOff>
    </xdr:to>
    <xdr:sp macro="" textlink="">
      <xdr:nvSpPr>
        <xdr:cNvPr id="116" name="テキスト ボックス 115">
          <a:extLst>
            <a:ext uri="{FF2B5EF4-FFF2-40B4-BE49-F238E27FC236}">
              <a16:creationId xmlns:a16="http://schemas.microsoft.com/office/drawing/2014/main" id="{64258900-2DD4-47D6-BA46-CA9AD1E37DA2}"/>
            </a:ext>
          </a:extLst>
        </xdr:cNvPr>
        <xdr:cNvSpPr txBox="1"/>
      </xdr:nvSpPr>
      <xdr:spPr>
        <a:xfrm>
          <a:off x="776942" y="21562066"/>
          <a:ext cx="955261" cy="61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②</a:t>
          </a:r>
        </a:p>
      </xdr:txBody>
    </xdr:sp>
    <xdr:clientData/>
  </xdr:twoCellAnchor>
  <xdr:twoCellAnchor>
    <xdr:from>
      <xdr:col>2</xdr:col>
      <xdr:colOff>702235</xdr:colOff>
      <xdr:row>83</xdr:row>
      <xdr:rowOff>52294</xdr:rowOff>
    </xdr:from>
    <xdr:to>
      <xdr:col>3</xdr:col>
      <xdr:colOff>7471</xdr:colOff>
      <xdr:row>84</xdr:row>
      <xdr:rowOff>119530</xdr:rowOff>
    </xdr:to>
    <xdr:sp macro="" textlink="">
      <xdr:nvSpPr>
        <xdr:cNvPr id="118" name="楕円 117">
          <a:extLst>
            <a:ext uri="{FF2B5EF4-FFF2-40B4-BE49-F238E27FC236}">
              <a16:creationId xmlns:a16="http://schemas.microsoft.com/office/drawing/2014/main" id="{4C50102D-ACF4-4E7A-B83A-32429FBAFDED}"/>
            </a:ext>
          </a:extLst>
        </xdr:cNvPr>
        <xdr:cNvSpPr/>
      </xdr:nvSpPr>
      <xdr:spPr>
        <a:xfrm>
          <a:off x="2245285" y="12987244"/>
          <a:ext cx="905436" cy="257736"/>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00000"/>
            </a:solidFill>
          </a:endParaRPr>
        </a:p>
      </xdr:txBody>
    </xdr:sp>
    <xdr:clientData/>
  </xdr:twoCellAnchor>
  <xdr:twoCellAnchor>
    <xdr:from>
      <xdr:col>3</xdr:col>
      <xdr:colOff>1142999</xdr:colOff>
      <xdr:row>494</xdr:row>
      <xdr:rowOff>0</xdr:rowOff>
    </xdr:from>
    <xdr:to>
      <xdr:col>3</xdr:col>
      <xdr:colOff>2749176</xdr:colOff>
      <xdr:row>495</xdr:row>
      <xdr:rowOff>37351</xdr:rowOff>
    </xdr:to>
    <xdr:sp macro="" textlink="">
      <xdr:nvSpPr>
        <xdr:cNvPr id="120" name="角丸四角形 13">
          <a:extLst>
            <a:ext uri="{FF2B5EF4-FFF2-40B4-BE49-F238E27FC236}">
              <a16:creationId xmlns:a16="http://schemas.microsoft.com/office/drawing/2014/main" id="{CCF54EA9-95D8-47E2-9E8C-49EE9FF828F0}"/>
            </a:ext>
          </a:extLst>
        </xdr:cNvPr>
        <xdr:cNvSpPr/>
      </xdr:nvSpPr>
      <xdr:spPr>
        <a:xfrm>
          <a:off x="4286249" y="102774750"/>
          <a:ext cx="1606177" cy="227851"/>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1334406</xdr:colOff>
      <xdr:row>143</xdr:row>
      <xdr:rowOff>88900</xdr:rowOff>
    </xdr:from>
    <xdr:to>
      <xdr:col>3</xdr:col>
      <xdr:colOff>4077012</xdr:colOff>
      <xdr:row>147</xdr:row>
      <xdr:rowOff>44449</xdr:rowOff>
    </xdr:to>
    <xdr:pic>
      <xdr:nvPicPr>
        <xdr:cNvPr id="136" name="図 135">
          <a:extLst>
            <a:ext uri="{FF2B5EF4-FFF2-40B4-BE49-F238E27FC236}">
              <a16:creationId xmlns:a16="http://schemas.microsoft.com/office/drawing/2014/main" id="{9DC279D8-1886-ED03-7C7A-3D31CD669C3F}"/>
            </a:ext>
          </a:extLst>
        </xdr:cNvPr>
        <xdr:cNvPicPr>
          <a:picLocks noChangeAspect="1"/>
        </xdr:cNvPicPr>
      </xdr:nvPicPr>
      <xdr:blipFill rotWithShape="1">
        <a:blip xmlns:r="http://schemas.openxmlformats.org/officeDocument/2006/relationships" r:embed="rId22" cstate="email">
          <a:extLst>
            <a:ext uri="{28A0092B-C50C-407E-A947-70E740481C1C}">
              <a14:useLocalDpi xmlns:a14="http://schemas.microsoft.com/office/drawing/2010/main"/>
            </a:ext>
          </a:extLst>
        </a:blip>
        <a:srcRect/>
        <a:stretch/>
      </xdr:blipFill>
      <xdr:spPr>
        <a:xfrm>
          <a:off x="4477656" y="31019750"/>
          <a:ext cx="2742606" cy="793750"/>
        </a:xfrm>
        <a:prstGeom prst="rect">
          <a:avLst/>
        </a:prstGeom>
      </xdr:spPr>
    </xdr:pic>
    <xdr:clientData/>
  </xdr:twoCellAnchor>
  <xdr:twoCellAnchor editAs="oneCell">
    <xdr:from>
      <xdr:col>1</xdr:col>
      <xdr:colOff>100478</xdr:colOff>
      <xdr:row>197</xdr:row>
      <xdr:rowOff>188944</xdr:rowOff>
    </xdr:from>
    <xdr:to>
      <xdr:col>3</xdr:col>
      <xdr:colOff>3834569</xdr:colOff>
      <xdr:row>206</xdr:row>
      <xdr:rowOff>145189</xdr:rowOff>
    </xdr:to>
    <xdr:pic>
      <xdr:nvPicPr>
        <xdr:cNvPr id="141" name="図 140">
          <a:extLst>
            <a:ext uri="{FF2B5EF4-FFF2-40B4-BE49-F238E27FC236}">
              <a16:creationId xmlns:a16="http://schemas.microsoft.com/office/drawing/2014/main" id="{86A5C4D9-2A55-B7CF-EFAD-B8857E9A69AD}"/>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437304" y="44500901"/>
          <a:ext cx="6544656" cy="1844679"/>
        </a:xfrm>
        <a:prstGeom prst="rect">
          <a:avLst/>
        </a:prstGeom>
      </xdr:spPr>
    </xdr:pic>
    <xdr:clientData/>
  </xdr:twoCellAnchor>
  <xdr:twoCellAnchor editAs="oneCell">
    <xdr:from>
      <xdr:col>1</xdr:col>
      <xdr:colOff>11739</xdr:colOff>
      <xdr:row>479</xdr:row>
      <xdr:rowOff>14406</xdr:rowOff>
    </xdr:from>
    <xdr:to>
      <xdr:col>3</xdr:col>
      <xdr:colOff>1024800</xdr:colOff>
      <xdr:row>482</xdr:row>
      <xdr:rowOff>118461</xdr:rowOff>
    </xdr:to>
    <xdr:pic>
      <xdr:nvPicPr>
        <xdr:cNvPr id="160" name="図 159">
          <a:extLst>
            <a:ext uri="{FF2B5EF4-FFF2-40B4-BE49-F238E27FC236}">
              <a16:creationId xmlns:a16="http://schemas.microsoft.com/office/drawing/2014/main" id="{0EE1A251-86B7-7921-E815-5DBA673358C2}"/>
            </a:ext>
          </a:extLst>
        </xdr:cNvPr>
        <xdr:cNvPicPr>
          <a:picLocks noChangeAspect="1"/>
        </xdr:cNvPicPr>
      </xdr:nvPicPr>
      <xdr:blipFill>
        <a:blip xmlns:r="http://schemas.openxmlformats.org/officeDocument/2006/relationships" r:embed="rId23"/>
        <a:stretch>
          <a:fillRect/>
        </a:stretch>
      </xdr:blipFill>
      <xdr:spPr>
        <a:xfrm>
          <a:off x="347382" y="112899263"/>
          <a:ext cx="3816132" cy="729984"/>
        </a:xfrm>
        <a:prstGeom prst="rect">
          <a:avLst/>
        </a:prstGeom>
      </xdr:spPr>
    </xdr:pic>
    <xdr:clientData/>
  </xdr:twoCellAnchor>
  <xdr:twoCellAnchor>
    <xdr:from>
      <xdr:col>3</xdr:col>
      <xdr:colOff>529201</xdr:colOff>
      <xdr:row>117</xdr:row>
      <xdr:rowOff>138079</xdr:rowOff>
    </xdr:from>
    <xdr:to>
      <xdr:col>3</xdr:col>
      <xdr:colOff>3223846</xdr:colOff>
      <xdr:row>121</xdr:row>
      <xdr:rowOff>29883</xdr:rowOff>
    </xdr:to>
    <xdr:sp macro="" textlink="">
      <xdr:nvSpPr>
        <xdr:cNvPr id="90" name="角丸四角形 127">
          <a:extLst>
            <a:ext uri="{FF2B5EF4-FFF2-40B4-BE49-F238E27FC236}">
              <a16:creationId xmlns:a16="http://schemas.microsoft.com/office/drawing/2014/main" id="{EBC20DD4-3463-466D-BE35-6E63049942FB}"/>
            </a:ext>
          </a:extLst>
        </xdr:cNvPr>
        <xdr:cNvSpPr/>
      </xdr:nvSpPr>
      <xdr:spPr>
        <a:xfrm>
          <a:off x="3674319" y="25986314"/>
          <a:ext cx="2694645" cy="728510"/>
        </a:xfrm>
        <a:prstGeom prst="roundRect">
          <a:avLst/>
        </a:prstGeom>
        <a:solidFill>
          <a:schemeClr val="accent2"/>
        </a:solidFill>
        <a:ln w="28575">
          <a:no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endParaRPr kumimoji="1" lang="en-US" altLang="ja-JP" sz="1100">
            <a:solidFill>
              <a:schemeClr val="bg1"/>
            </a:solidFill>
            <a:effectLst/>
            <a:latin typeface="SimSun" panose="02010600030101010101" pitchFamily="2" charset="-122"/>
            <a:ea typeface="SimSun" panose="02010600030101010101" pitchFamily="2" charset="-122"/>
            <a:cs typeface="+mn-cs"/>
          </a:endParaRPr>
        </a:p>
        <a:p>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附属于</a:t>
          </a:r>
          <a:r>
            <a:rPr kumimoji="1" lang="en-US" altLang="ja-JP" sz="1100">
              <a:solidFill>
                <a:schemeClr val="bg1"/>
              </a:solidFill>
              <a:effectLst/>
              <a:latin typeface="SimSun" panose="02010600030101010101" pitchFamily="2" charset="-122"/>
              <a:ea typeface="SimSun" panose="02010600030101010101" pitchFamily="2" charset="-122"/>
              <a:cs typeface="+mn-cs"/>
            </a:rPr>
            <a:t>chemSHERPA</a:t>
          </a:r>
          <a:r>
            <a:rPr kumimoji="1" lang="ja-JP" altLang="en-US" sz="1100">
              <a:solidFill>
                <a:schemeClr val="bg1"/>
              </a:solidFill>
              <a:effectLst/>
              <a:latin typeface="SimSun" panose="02010600030101010101" pitchFamily="2" charset="-122"/>
              <a:ea typeface="SimSun" panose="02010600030101010101" pitchFamily="2" charset="-122"/>
              <a:cs typeface="+mn-cs"/>
            </a:rPr>
            <a:t>）</a:t>
          </a:r>
          <a:r>
            <a:rPr kumimoji="1" lang="ja-JP" altLang="ja-JP" sz="1100">
              <a:solidFill>
                <a:schemeClr val="bg1"/>
              </a:solidFill>
              <a:effectLst/>
              <a:latin typeface="SimSun" panose="02010600030101010101" pitchFamily="2" charset="-122"/>
              <a:ea typeface="SimSun" panose="02010600030101010101" pitchFamily="2" charset="-122"/>
              <a:cs typeface="+mn-cs"/>
            </a:rPr>
            <a:t> </a:t>
          </a:r>
          <a:endParaRPr lang="ja-JP" altLang="ja-JP">
            <a:solidFill>
              <a:schemeClr val="bg1"/>
            </a:solidFill>
            <a:effectLst/>
            <a:latin typeface="SimSun" panose="02010600030101010101" pitchFamily="2" charset="-122"/>
            <a:ea typeface="SimSun" panose="02010600030101010101" pitchFamily="2" charset="-122"/>
          </a:endParaRPr>
        </a:p>
        <a:p>
          <a:r>
            <a:rPr kumimoji="1" lang="en-US" altLang="ja-JP" sz="1100">
              <a:solidFill>
                <a:schemeClr val="bg1"/>
              </a:solidFill>
              <a:effectLst/>
              <a:latin typeface="SimSun" panose="02010600030101010101" pitchFamily="2" charset="-122"/>
              <a:ea typeface="SimSun" panose="02010600030101010101" pitchFamily="2" charset="-122"/>
              <a:cs typeface="+mn-cs"/>
            </a:rPr>
            <a:t>5.</a:t>
          </a:r>
          <a:r>
            <a:rPr kumimoji="1" lang="ja-JP" altLang="en-US" sz="1100">
              <a:solidFill>
                <a:schemeClr val="bg1"/>
              </a:solidFill>
              <a:effectLst/>
              <a:latin typeface="SimSun" panose="02010600030101010101" pitchFamily="2" charset="-122"/>
              <a:ea typeface="SimSun" panose="02010600030101010101" pitchFamily="2" charset="-122"/>
              <a:cs typeface="+mn-cs"/>
            </a:rPr>
            <a:t>编制新文件</a:t>
          </a:r>
          <a:r>
            <a:rPr kumimoji="1" lang="en-US" altLang="ja-JP" sz="1100">
              <a:solidFill>
                <a:schemeClr val="bg1"/>
              </a:solidFill>
              <a:effectLst/>
              <a:latin typeface="SimSun" panose="02010600030101010101" pitchFamily="2" charset="-122"/>
              <a:ea typeface="SimSun" panose="02010600030101010101" pitchFamily="2" charset="-122"/>
              <a:cs typeface="+mn-cs"/>
            </a:rPr>
            <a:t>(P.12</a:t>
          </a:r>
          <a:r>
            <a:rPr kumimoji="1" lang="ja-JP" altLang="ja-JP"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endParaRPr lang="ja-JP" altLang="ja-JP">
            <a:solidFill>
              <a:schemeClr val="bg1"/>
            </a:solidFill>
            <a:effectLst/>
            <a:latin typeface="SimSun" panose="02010600030101010101" pitchFamily="2" charset="-122"/>
            <a:ea typeface="SimSun" panose="02010600030101010101" pitchFamily="2" charset="-122"/>
          </a:endParaRPr>
        </a:p>
      </xdr:txBody>
    </xdr:sp>
    <xdr:clientData/>
  </xdr:twoCellAnchor>
  <xdr:twoCellAnchor>
    <xdr:from>
      <xdr:col>3</xdr:col>
      <xdr:colOff>537882</xdr:colOff>
      <xdr:row>130</xdr:row>
      <xdr:rowOff>179295</xdr:rowOff>
    </xdr:from>
    <xdr:to>
      <xdr:col>3</xdr:col>
      <xdr:colOff>3427544</xdr:colOff>
      <xdr:row>133</xdr:row>
      <xdr:rowOff>156882</xdr:rowOff>
    </xdr:to>
    <xdr:sp macro="" textlink="">
      <xdr:nvSpPr>
        <xdr:cNvPr id="173" name="角丸四角形 127">
          <a:extLst>
            <a:ext uri="{FF2B5EF4-FFF2-40B4-BE49-F238E27FC236}">
              <a16:creationId xmlns:a16="http://schemas.microsoft.com/office/drawing/2014/main" id="{69329BC4-9726-4F19-8070-9CEA71EE839C}"/>
            </a:ext>
          </a:extLst>
        </xdr:cNvPr>
        <xdr:cNvSpPr/>
      </xdr:nvSpPr>
      <xdr:spPr>
        <a:xfrm>
          <a:off x="3683000" y="28746824"/>
          <a:ext cx="2889662" cy="605117"/>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chemeClr val="bg1"/>
              </a:solidFill>
              <a:effectLst/>
              <a:uLnTx/>
              <a:uFillTx/>
              <a:latin typeface="SimSun" panose="02010600030101010101" pitchFamily="2" charset="-122"/>
              <a:ea typeface="SimSun" panose="02010600030101010101" pitchFamily="2" charset="-122"/>
              <a:cs typeface="+mn-cs"/>
            </a:rPr>
            <a:t>*的项目为必填项目</a:t>
          </a:r>
          <a:endParaRPr kumimoji="1" lang="en-US" altLang="ja-JP" sz="1100" b="1" i="0" u="none" strike="noStrike" kern="0" cap="none" spc="0" normalizeH="0" baseline="0" noProof="0">
            <a:ln>
              <a:noFill/>
            </a:ln>
            <a:solidFill>
              <a:schemeClr val="bg1"/>
            </a:solidFill>
            <a:effectLst/>
            <a:uLnTx/>
            <a:uFillTx/>
            <a:latin typeface="SimSun" panose="02010600030101010101" pitchFamily="2" charset="-122"/>
            <a:ea typeface="SimSun" panose="02010600030101010101" pitchFamily="2" charset="-122"/>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bg1"/>
              </a:solidFill>
              <a:effectLst/>
              <a:uLnTx/>
              <a:uFillTx/>
              <a:latin typeface="SimSun" panose="02010600030101010101" pitchFamily="2" charset="-122"/>
              <a:ea typeface="SimSun" panose="02010600030101010101" pitchFamily="2" charset="-122"/>
              <a:cs typeface="+mn-cs"/>
            </a:rPr>
            <a:t>发行者・授权者信息是必须输入项目。</a:t>
          </a:r>
          <a:endParaRPr kumimoji="1" lang="en-US" altLang="ja-JP" sz="1100">
            <a:solidFill>
              <a:schemeClr val="bg1"/>
            </a:solidFill>
            <a:effectLst/>
            <a:latin typeface="SimSun" panose="02010600030101010101" pitchFamily="2" charset="-122"/>
            <a:ea typeface="SimSun" panose="02010600030101010101" pitchFamily="2" charset="-122"/>
            <a:cs typeface="+mn-cs"/>
          </a:endParaRPr>
        </a:p>
      </xdr:txBody>
    </xdr:sp>
    <xdr:clientData/>
  </xdr:twoCellAnchor>
  <xdr:twoCellAnchor>
    <xdr:from>
      <xdr:col>1</xdr:col>
      <xdr:colOff>98505</xdr:colOff>
      <xdr:row>141</xdr:row>
      <xdr:rowOff>180520</xdr:rowOff>
    </xdr:from>
    <xdr:to>
      <xdr:col>3</xdr:col>
      <xdr:colOff>1104900</xdr:colOff>
      <xdr:row>152</xdr:row>
      <xdr:rowOff>90873</xdr:rowOff>
    </xdr:to>
    <xdr:grpSp>
      <xdr:nvGrpSpPr>
        <xdr:cNvPr id="176" name="グループ化 175">
          <a:extLst>
            <a:ext uri="{FF2B5EF4-FFF2-40B4-BE49-F238E27FC236}">
              <a16:creationId xmlns:a16="http://schemas.microsoft.com/office/drawing/2014/main" id="{EEA4A322-A709-8EFF-C92A-999A2CBE52EA}"/>
            </a:ext>
          </a:extLst>
        </xdr:cNvPr>
        <xdr:cNvGrpSpPr/>
      </xdr:nvGrpSpPr>
      <xdr:grpSpPr>
        <a:xfrm>
          <a:off x="435055" y="30304920"/>
          <a:ext cx="3813095" cy="2215403"/>
          <a:chOff x="7661355" y="31765420"/>
          <a:chExt cx="3813095" cy="2215403"/>
        </a:xfrm>
      </xdr:grpSpPr>
      <xdr:pic>
        <xdr:nvPicPr>
          <xdr:cNvPr id="135" name="図 134">
            <a:extLst>
              <a:ext uri="{FF2B5EF4-FFF2-40B4-BE49-F238E27FC236}">
                <a16:creationId xmlns:a16="http://schemas.microsoft.com/office/drawing/2014/main" id="{BC85B825-2FED-921F-B29E-E19712046946}"/>
              </a:ext>
            </a:extLst>
          </xdr:cNvPr>
          <xdr:cNvPicPr>
            <a:picLocks noChangeAspect="1"/>
          </xdr:cNvPicPr>
        </xdr:nvPicPr>
        <xdr:blipFill rotWithShape="1">
          <a:blip xmlns:r="http://schemas.openxmlformats.org/officeDocument/2006/relationships" r:embed="rId24" cstate="email">
            <a:extLst>
              <a:ext uri="{28A0092B-C50C-407E-A947-70E740481C1C}">
                <a14:useLocalDpi xmlns:a14="http://schemas.microsoft.com/office/drawing/2010/main"/>
              </a:ext>
            </a:extLst>
          </a:blip>
          <a:srcRect/>
          <a:stretch/>
        </xdr:blipFill>
        <xdr:spPr>
          <a:xfrm>
            <a:off x="7661355" y="31765420"/>
            <a:ext cx="3813095" cy="1865804"/>
          </a:xfrm>
          <a:prstGeom prst="rect">
            <a:avLst/>
          </a:prstGeom>
        </xdr:spPr>
      </xdr:pic>
      <xdr:sp macro="" textlink="">
        <xdr:nvSpPr>
          <xdr:cNvPr id="174" name="角丸四角形 3">
            <a:extLst>
              <a:ext uri="{FF2B5EF4-FFF2-40B4-BE49-F238E27FC236}">
                <a16:creationId xmlns:a16="http://schemas.microsoft.com/office/drawing/2014/main" id="{5437AB5B-CFDD-4D05-B3DA-E302546287A7}"/>
              </a:ext>
            </a:extLst>
          </xdr:cNvPr>
          <xdr:cNvSpPr/>
        </xdr:nvSpPr>
        <xdr:spPr>
          <a:xfrm>
            <a:off x="7708900" y="33070800"/>
            <a:ext cx="3759200" cy="274294"/>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5" name="テキスト ボックス 174">
            <a:extLst>
              <a:ext uri="{FF2B5EF4-FFF2-40B4-BE49-F238E27FC236}">
                <a16:creationId xmlns:a16="http://schemas.microsoft.com/office/drawing/2014/main" id="{3E63612A-3E20-4894-A216-172E567BA8E9}"/>
              </a:ext>
            </a:extLst>
          </xdr:cNvPr>
          <xdr:cNvSpPr txBox="1"/>
        </xdr:nvSpPr>
        <xdr:spPr>
          <a:xfrm>
            <a:off x="8537655" y="33314820"/>
            <a:ext cx="952500" cy="666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a:t>
            </a:r>
          </a:p>
        </xdr:txBody>
      </xdr:sp>
    </xdr:grpSp>
    <xdr:clientData/>
  </xdr:twoCellAnchor>
  <xdr:twoCellAnchor>
    <xdr:from>
      <xdr:col>0</xdr:col>
      <xdr:colOff>259443</xdr:colOff>
      <xdr:row>153</xdr:row>
      <xdr:rowOff>154214</xdr:rowOff>
    </xdr:from>
    <xdr:to>
      <xdr:col>3</xdr:col>
      <xdr:colOff>3994150</xdr:colOff>
      <xdr:row>161</xdr:row>
      <xdr:rowOff>152400</xdr:rowOff>
    </xdr:to>
    <xdr:grpSp>
      <xdr:nvGrpSpPr>
        <xdr:cNvPr id="179" name="グループ化 178">
          <a:extLst>
            <a:ext uri="{FF2B5EF4-FFF2-40B4-BE49-F238E27FC236}">
              <a16:creationId xmlns:a16="http://schemas.microsoft.com/office/drawing/2014/main" id="{03B445B8-C218-727C-699D-E1291E98CBB3}"/>
            </a:ext>
          </a:extLst>
        </xdr:cNvPr>
        <xdr:cNvGrpSpPr/>
      </xdr:nvGrpSpPr>
      <xdr:grpSpPr>
        <a:xfrm>
          <a:off x="259443" y="32793214"/>
          <a:ext cx="6877957" cy="1674586"/>
          <a:chOff x="2856593" y="34622014"/>
          <a:chExt cx="6877957" cy="1674586"/>
        </a:xfrm>
      </xdr:grpSpPr>
      <xdr:pic>
        <xdr:nvPicPr>
          <xdr:cNvPr id="137" name="図 136">
            <a:extLst>
              <a:ext uri="{FF2B5EF4-FFF2-40B4-BE49-F238E27FC236}">
                <a16:creationId xmlns:a16="http://schemas.microsoft.com/office/drawing/2014/main" id="{2AF3BE50-227C-5D09-E6A9-F6B33DEC2D8A}"/>
              </a:ext>
            </a:extLst>
          </xdr:cNvPr>
          <xdr:cNvPicPr>
            <a:picLocks noChangeAspect="1"/>
          </xdr:cNvPicPr>
        </xdr:nvPicPr>
        <xdr:blipFill rotWithShape="1">
          <a:blip xmlns:r="http://schemas.openxmlformats.org/officeDocument/2006/relationships" r:embed="rId25" cstate="email">
            <a:extLst>
              <a:ext uri="{28A0092B-C50C-407E-A947-70E740481C1C}">
                <a14:useLocalDpi xmlns:a14="http://schemas.microsoft.com/office/drawing/2010/main"/>
              </a:ext>
            </a:extLst>
          </a:blip>
          <a:srcRect r="1115" b="20395"/>
          <a:stretch/>
        </xdr:blipFill>
        <xdr:spPr>
          <a:xfrm>
            <a:off x="2856593" y="34622014"/>
            <a:ext cx="6877957" cy="1674586"/>
          </a:xfrm>
          <a:prstGeom prst="rect">
            <a:avLst/>
          </a:prstGeom>
        </xdr:spPr>
      </xdr:pic>
      <xdr:sp macro="" textlink="">
        <xdr:nvSpPr>
          <xdr:cNvPr id="178" name="角丸四角形 3">
            <a:extLst>
              <a:ext uri="{FF2B5EF4-FFF2-40B4-BE49-F238E27FC236}">
                <a16:creationId xmlns:a16="http://schemas.microsoft.com/office/drawing/2014/main" id="{3EE8256B-B9A1-41C0-B9F4-ACF08A90D242}"/>
              </a:ext>
            </a:extLst>
          </xdr:cNvPr>
          <xdr:cNvSpPr/>
        </xdr:nvSpPr>
        <xdr:spPr>
          <a:xfrm>
            <a:off x="7283450" y="35172650"/>
            <a:ext cx="1339850" cy="1009650"/>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174</xdr:row>
      <xdr:rowOff>63500</xdr:rowOff>
    </xdr:from>
    <xdr:to>
      <xdr:col>2</xdr:col>
      <xdr:colOff>1513031</xdr:colOff>
      <xdr:row>178</xdr:row>
      <xdr:rowOff>95250</xdr:rowOff>
    </xdr:to>
    <xdr:grpSp>
      <xdr:nvGrpSpPr>
        <xdr:cNvPr id="183" name="グループ化 182">
          <a:extLst>
            <a:ext uri="{FF2B5EF4-FFF2-40B4-BE49-F238E27FC236}">
              <a16:creationId xmlns:a16="http://schemas.microsoft.com/office/drawing/2014/main" id="{4155FCFC-90B5-AD5B-8CCF-ADF2DFBBB97E}"/>
            </a:ext>
          </a:extLst>
        </xdr:cNvPr>
        <xdr:cNvGrpSpPr/>
      </xdr:nvGrpSpPr>
      <xdr:grpSpPr>
        <a:xfrm>
          <a:off x="336550" y="37103050"/>
          <a:ext cx="2719531" cy="869950"/>
          <a:chOff x="6350000" y="37814250"/>
          <a:chExt cx="2719531" cy="869950"/>
        </a:xfrm>
      </xdr:grpSpPr>
      <xdr:grpSp>
        <xdr:nvGrpSpPr>
          <xdr:cNvPr id="182" name="グループ化 181">
            <a:extLst>
              <a:ext uri="{FF2B5EF4-FFF2-40B4-BE49-F238E27FC236}">
                <a16:creationId xmlns:a16="http://schemas.microsoft.com/office/drawing/2014/main" id="{A7D625C9-681B-32DE-B956-42E44F6DE2A9}"/>
              </a:ext>
            </a:extLst>
          </xdr:cNvPr>
          <xdr:cNvGrpSpPr/>
        </xdr:nvGrpSpPr>
        <xdr:grpSpPr>
          <a:xfrm>
            <a:off x="6350000" y="37814250"/>
            <a:ext cx="2719531" cy="869950"/>
            <a:chOff x="5283200" y="37973000"/>
            <a:chExt cx="2719531" cy="869950"/>
          </a:xfrm>
        </xdr:grpSpPr>
        <xdr:pic>
          <xdr:nvPicPr>
            <xdr:cNvPr id="138" name="図 137">
              <a:extLst>
                <a:ext uri="{FF2B5EF4-FFF2-40B4-BE49-F238E27FC236}">
                  <a16:creationId xmlns:a16="http://schemas.microsoft.com/office/drawing/2014/main" id="{AD983BEB-988C-49B9-2588-ADB69E698912}"/>
                </a:ext>
              </a:extLst>
            </xdr:cNvPr>
            <xdr:cNvPicPr>
              <a:picLocks noChangeAspect="1"/>
            </xdr:cNvPicPr>
          </xdr:nvPicPr>
          <xdr:blipFill rotWithShape="1">
            <a:blip xmlns:r="http://schemas.openxmlformats.org/officeDocument/2006/relationships" r:embed="rId26" cstate="email">
              <a:extLst>
                <a:ext uri="{28A0092B-C50C-407E-A947-70E740481C1C}">
                  <a14:useLocalDpi xmlns:a14="http://schemas.microsoft.com/office/drawing/2010/main"/>
                </a:ext>
              </a:extLst>
            </a:blip>
            <a:srcRect/>
            <a:stretch/>
          </xdr:blipFill>
          <xdr:spPr>
            <a:xfrm>
              <a:off x="5295900" y="37973000"/>
              <a:ext cx="2706831" cy="869950"/>
            </a:xfrm>
            <a:prstGeom prst="rect">
              <a:avLst/>
            </a:prstGeom>
          </xdr:spPr>
        </xdr:pic>
        <xdr:sp macro="" textlink="">
          <xdr:nvSpPr>
            <xdr:cNvPr id="181" name="角丸四角形 3">
              <a:extLst>
                <a:ext uri="{FF2B5EF4-FFF2-40B4-BE49-F238E27FC236}">
                  <a16:creationId xmlns:a16="http://schemas.microsoft.com/office/drawing/2014/main" id="{CEC9B0D4-AC5C-444C-BBD7-1E2EA09299EF}"/>
                </a:ext>
              </a:extLst>
            </xdr:cNvPr>
            <xdr:cNvSpPr/>
          </xdr:nvSpPr>
          <xdr:spPr>
            <a:xfrm>
              <a:off x="5283200" y="38252400"/>
              <a:ext cx="2673350" cy="261420"/>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0" name="角丸四角形 3">
            <a:extLst>
              <a:ext uri="{FF2B5EF4-FFF2-40B4-BE49-F238E27FC236}">
                <a16:creationId xmlns:a16="http://schemas.microsoft.com/office/drawing/2014/main" id="{A643E19C-A0C2-444D-B8C5-82DDA3121923}"/>
              </a:ext>
            </a:extLst>
          </xdr:cNvPr>
          <xdr:cNvSpPr/>
        </xdr:nvSpPr>
        <xdr:spPr>
          <a:xfrm>
            <a:off x="6350000" y="38373050"/>
            <a:ext cx="2673350" cy="261420"/>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37263</xdr:colOff>
      <xdr:row>182</xdr:row>
      <xdr:rowOff>206828</xdr:rowOff>
    </xdr:from>
    <xdr:to>
      <xdr:col>3</xdr:col>
      <xdr:colOff>1457587</xdr:colOff>
      <xdr:row>184</xdr:row>
      <xdr:rowOff>115191</xdr:rowOff>
    </xdr:to>
    <xdr:grpSp>
      <xdr:nvGrpSpPr>
        <xdr:cNvPr id="191" name="グループ化 190">
          <a:extLst>
            <a:ext uri="{FF2B5EF4-FFF2-40B4-BE49-F238E27FC236}">
              <a16:creationId xmlns:a16="http://schemas.microsoft.com/office/drawing/2014/main" id="{7CBB1E7F-180C-F99D-B00D-79DFC742781A}"/>
            </a:ext>
          </a:extLst>
        </xdr:cNvPr>
        <xdr:cNvGrpSpPr/>
      </xdr:nvGrpSpPr>
      <xdr:grpSpPr>
        <a:xfrm>
          <a:off x="373813" y="38922778"/>
          <a:ext cx="4227024" cy="327463"/>
          <a:chOff x="933520" y="41140743"/>
          <a:chExt cx="4228838" cy="329277"/>
        </a:xfrm>
      </xdr:grpSpPr>
      <xdr:grpSp>
        <xdr:nvGrpSpPr>
          <xdr:cNvPr id="190" name="グループ化 189">
            <a:extLst>
              <a:ext uri="{FF2B5EF4-FFF2-40B4-BE49-F238E27FC236}">
                <a16:creationId xmlns:a16="http://schemas.microsoft.com/office/drawing/2014/main" id="{07C41893-5929-DDDC-7F28-79F1C19606E5}"/>
              </a:ext>
            </a:extLst>
          </xdr:cNvPr>
          <xdr:cNvGrpSpPr/>
        </xdr:nvGrpSpPr>
        <xdr:grpSpPr>
          <a:xfrm>
            <a:off x="933520" y="41140743"/>
            <a:ext cx="4228838" cy="322943"/>
            <a:chOff x="552519" y="40186429"/>
            <a:chExt cx="4228838" cy="322943"/>
          </a:xfrm>
        </xdr:grpSpPr>
        <xdr:pic>
          <xdr:nvPicPr>
            <xdr:cNvPr id="188" name="図 187">
              <a:extLst>
                <a:ext uri="{FF2B5EF4-FFF2-40B4-BE49-F238E27FC236}">
                  <a16:creationId xmlns:a16="http://schemas.microsoft.com/office/drawing/2014/main" id="{EFD9F27A-4739-6972-4247-D8FC52A2A1D8}"/>
                </a:ext>
              </a:extLst>
            </xdr:cNvPr>
            <xdr:cNvPicPr>
              <a:picLocks noChangeAspect="1"/>
            </xdr:cNvPicPr>
          </xdr:nvPicPr>
          <xdr:blipFill rotWithShape="1">
            <a:blip xmlns:r="http://schemas.openxmlformats.org/officeDocument/2006/relationships" r:embed="rId27" cstate="email">
              <a:extLst>
                <a:ext uri="{28A0092B-C50C-407E-A947-70E740481C1C}">
                  <a14:useLocalDpi xmlns:a14="http://schemas.microsoft.com/office/drawing/2010/main"/>
                </a:ext>
              </a:extLst>
            </a:blip>
            <a:srcRect/>
            <a:stretch/>
          </xdr:blipFill>
          <xdr:spPr>
            <a:xfrm>
              <a:off x="552519" y="40186429"/>
              <a:ext cx="1530281" cy="322943"/>
            </a:xfrm>
            <a:prstGeom prst="rect">
              <a:avLst/>
            </a:prstGeom>
          </xdr:spPr>
        </xdr:pic>
        <xdr:pic>
          <xdr:nvPicPr>
            <xdr:cNvPr id="189" name="図 188">
              <a:extLst>
                <a:ext uri="{FF2B5EF4-FFF2-40B4-BE49-F238E27FC236}">
                  <a16:creationId xmlns:a16="http://schemas.microsoft.com/office/drawing/2014/main" id="{BA3502D5-A82E-4770-B361-C70B281FF036}"/>
                </a:ext>
              </a:extLst>
            </xdr:cNvPr>
            <xdr:cNvPicPr>
              <a:picLocks noChangeAspect="1"/>
            </xdr:cNvPicPr>
          </xdr:nvPicPr>
          <xdr:blipFill rotWithShape="1">
            <a:blip xmlns:r="http://schemas.openxmlformats.org/officeDocument/2006/relationships" r:embed="rId28" cstate="email">
              <a:extLst>
                <a:ext uri="{28A0092B-C50C-407E-A947-70E740481C1C}">
                  <a14:useLocalDpi xmlns:a14="http://schemas.microsoft.com/office/drawing/2010/main"/>
                </a:ext>
              </a:extLst>
            </a:blip>
            <a:srcRect/>
            <a:stretch/>
          </xdr:blipFill>
          <xdr:spPr>
            <a:xfrm>
              <a:off x="2082799" y="40186429"/>
              <a:ext cx="2698558" cy="315686"/>
            </a:xfrm>
            <a:prstGeom prst="rect">
              <a:avLst/>
            </a:prstGeom>
          </xdr:spPr>
        </xdr:pic>
      </xdr:grpSp>
      <xdr:sp macro="" textlink="">
        <xdr:nvSpPr>
          <xdr:cNvPr id="40" name="角丸四角形 41">
            <a:extLst>
              <a:ext uri="{FF2B5EF4-FFF2-40B4-BE49-F238E27FC236}">
                <a16:creationId xmlns:a16="http://schemas.microsoft.com/office/drawing/2014/main" id="{AF3D6034-7E62-2AB4-69C1-4FF7ABDF9688}"/>
              </a:ext>
            </a:extLst>
          </xdr:cNvPr>
          <xdr:cNvSpPr/>
        </xdr:nvSpPr>
        <xdr:spPr>
          <a:xfrm>
            <a:off x="2795348" y="41173400"/>
            <a:ext cx="2328194" cy="296620"/>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286254</xdr:colOff>
      <xdr:row>189</xdr:row>
      <xdr:rowOff>124410</xdr:rowOff>
    </xdr:from>
    <xdr:to>
      <xdr:col>3</xdr:col>
      <xdr:colOff>1690058</xdr:colOff>
      <xdr:row>192</xdr:row>
      <xdr:rowOff>74257</xdr:rowOff>
    </xdr:to>
    <xdr:grpSp>
      <xdr:nvGrpSpPr>
        <xdr:cNvPr id="195" name="グループ化 194">
          <a:extLst>
            <a:ext uri="{FF2B5EF4-FFF2-40B4-BE49-F238E27FC236}">
              <a16:creationId xmlns:a16="http://schemas.microsoft.com/office/drawing/2014/main" id="{DC13D1F1-DC67-9AE3-348E-5EBCB9217DAB}"/>
            </a:ext>
          </a:extLst>
        </xdr:cNvPr>
        <xdr:cNvGrpSpPr/>
      </xdr:nvGrpSpPr>
      <xdr:grpSpPr>
        <a:xfrm>
          <a:off x="286254" y="40307210"/>
          <a:ext cx="4547054" cy="578497"/>
          <a:chOff x="734086" y="42927981"/>
          <a:chExt cx="4547768" cy="580468"/>
        </a:xfrm>
      </xdr:grpSpPr>
      <xdr:grpSp>
        <xdr:nvGrpSpPr>
          <xdr:cNvPr id="193" name="グループ化 192">
            <a:extLst>
              <a:ext uri="{FF2B5EF4-FFF2-40B4-BE49-F238E27FC236}">
                <a16:creationId xmlns:a16="http://schemas.microsoft.com/office/drawing/2014/main" id="{A711E37F-A03F-203B-C903-4B72929B984C}"/>
              </a:ext>
            </a:extLst>
          </xdr:cNvPr>
          <xdr:cNvGrpSpPr/>
        </xdr:nvGrpSpPr>
        <xdr:grpSpPr>
          <a:xfrm>
            <a:off x="734086" y="42927981"/>
            <a:ext cx="4547768" cy="580468"/>
            <a:chOff x="501983" y="41784981"/>
            <a:chExt cx="4547768" cy="580468"/>
          </a:xfrm>
        </xdr:grpSpPr>
        <xdr:pic>
          <xdr:nvPicPr>
            <xdr:cNvPr id="140" name="図 139">
              <a:extLst>
                <a:ext uri="{FF2B5EF4-FFF2-40B4-BE49-F238E27FC236}">
                  <a16:creationId xmlns:a16="http://schemas.microsoft.com/office/drawing/2014/main" id="{6E448AAC-9D77-E233-9A4B-2502439560B2}"/>
                </a:ext>
              </a:extLst>
            </xdr:cNvPr>
            <xdr:cNvPicPr>
              <a:picLocks noChangeAspect="1"/>
            </xdr:cNvPicPr>
          </xdr:nvPicPr>
          <xdr:blipFill rotWithShape="1">
            <a:blip xmlns:r="http://schemas.openxmlformats.org/officeDocument/2006/relationships" r:embed="rId29" cstate="email">
              <a:extLst>
                <a:ext uri="{28A0092B-C50C-407E-A947-70E740481C1C}">
                  <a14:useLocalDpi xmlns:a14="http://schemas.microsoft.com/office/drawing/2010/main"/>
                </a:ext>
              </a:extLst>
            </a:blip>
            <a:srcRect/>
            <a:stretch/>
          </xdr:blipFill>
          <xdr:spPr>
            <a:xfrm>
              <a:off x="1769242" y="41785858"/>
              <a:ext cx="3280509" cy="579591"/>
            </a:xfrm>
            <a:prstGeom prst="rect">
              <a:avLst/>
            </a:prstGeom>
          </xdr:spPr>
        </xdr:pic>
        <xdr:pic>
          <xdr:nvPicPr>
            <xdr:cNvPr id="192" name="図 191">
              <a:extLst>
                <a:ext uri="{FF2B5EF4-FFF2-40B4-BE49-F238E27FC236}">
                  <a16:creationId xmlns:a16="http://schemas.microsoft.com/office/drawing/2014/main" id="{41559A05-370D-4DBD-8BA7-1F5782E1B6C8}"/>
                </a:ext>
              </a:extLst>
            </xdr:cNvPr>
            <xdr:cNvPicPr>
              <a:picLocks noChangeAspect="1"/>
            </xdr:cNvPicPr>
          </xdr:nvPicPr>
          <xdr:blipFill rotWithShape="1">
            <a:blip xmlns:r="http://schemas.openxmlformats.org/officeDocument/2006/relationships" r:embed="rId30" cstate="email">
              <a:extLst>
                <a:ext uri="{28A0092B-C50C-407E-A947-70E740481C1C}">
                  <a14:useLocalDpi xmlns:a14="http://schemas.microsoft.com/office/drawing/2010/main"/>
                </a:ext>
              </a:extLst>
            </a:blip>
            <a:srcRect/>
            <a:stretch/>
          </xdr:blipFill>
          <xdr:spPr>
            <a:xfrm>
              <a:off x="501983" y="41784981"/>
              <a:ext cx="1328570" cy="579591"/>
            </a:xfrm>
            <a:prstGeom prst="rect">
              <a:avLst/>
            </a:prstGeom>
          </xdr:spPr>
        </xdr:pic>
      </xdr:grpSp>
      <xdr:sp macro="" textlink="">
        <xdr:nvSpPr>
          <xdr:cNvPr id="194" name="角丸四角形 41">
            <a:extLst>
              <a:ext uri="{FF2B5EF4-FFF2-40B4-BE49-F238E27FC236}">
                <a16:creationId xmlns:a16="http://schemas.microsoft.com/office/drawing/2014/main" id="{9F153F18-4B7C-4D9B-8F2F-86EF15D7D0F4}"/>
              </a:ext>
            </a:extLst>
          </xdr:cNvPr>
          <xdr:cNvSpPr/>
        </xdr:nvSpPr>
        <xdr:spPr>
          <a:xfrm>
            <a:off x="2772104" y="42943517"/>
            <a:ext cx="2347310" cy="490483"/>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661503</xdr:colOff>
      <xdr:row>204</xdr:row>
      <xdr:rowOff>20707</xdr:rowOff>
    </xdr:from>
    <xdr:to>
      <xdr:col>1</xdr:col>
      <xdr:colOff>1106003</xdr:colOff>
      <xdr:row>205</xdr:row>
      <xdr:rowOff>52457</xdr:rowOff>
    </xdr:to>
    <xdr:sp macro="" textlink="">
      <xdr:nvSpPr>
        <xdr:cNvPr id="47" name="角丸四角形 43">
          <a:extLst>
            <a:ext uri="{FF2B5EF4-FFF2-40B4-BE49-F238E27FC236}">
              <a16:creationId xmlns:a16="http://schemas.microsoft.com/office/drawing/2014/main" id="{FA720761-D6AF-4963-A3D0-C0687380F698}"/>
            </a:ext>
          </a:extLst>
        </xdr:cNvPr>
        <xdr:cNvSpPr/>
      </xdr:nvSpPr>
      <xdr:spPr>
        <a:xfrm>
          <a:off x="998329" y="45801446"/>
          <a:ext cx="444500" cy="241576"/>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329332</xdr:colOff>
      <xdr:row>211</xdr:row>
      <xdr:rowOff>204303</xdr:rowOff>
    </xdr:from>
    <xdr:to>
      <xdr:col>4</xdr:col>
      <xdr:colOff>391929</xdr:colOff>
      <xdr:row>224</xdr:row>
      <xdr:rowOff>49694</xdr:rowOff>
    </xdr:to>
    <xdr:grpSp>
      <xdr:nvGrpSpPr>
        <xdr:cNvPr id="198" name="グループ化 197">
          <a:extLst>
            <a:ext uri="{FF2B5EF4-FFF2-40B4-BE49-F238E27FC236}">
              <a16:creationId xmlns:a16="http://schemas.microsoft.com/office/drawing/2014/main" id="{07E49B01-45D7-40F2-A033-42224CAD9358}"/>
            </a:ext>
          </a:extLst>
        </xdr:cNvPr>
        <xdr:cNvGrpSpPr/>
      </xdr:nvGrpSpPr>
      <xdr:grpSpPr>
        <a:xfrm>
          <a:off x="329332" y="45003553"/>
          <a:ext cx="7549247" cy="2569541"/>
          <a:chOff x="517072" y="49496869"/>
          <a:chExt cx="7555597" cy="2573130"/>
        </a:xfrm>
      </xdr:grpSpPr>
      <xdr:pic>
        <xdr:nvPicPr>
          <xdr:cNvPr id="142" name="図 141">
            <a:extLst>
              <a:ext uri="{FF2B5EF4-FFF2-40B4-BE49-F238E27FC236}">
                <a16:creationId xmlns:a16="http://schemas.microsoft.com/office/drawing/2014/main" id="{028F44DD-6308-EF7C-1361-7509A8E0FB83}"/>
              </a:ext>
            </a:extLst>
          </xdr:cNvPr>
          <xdr:cNvPicPr>
            <a:picLocks noChangeAspect="1"/>
          </xdr:cNvPicPr>
        </xdr:nvPicPr>
        <xdr:blipFill rotWithShape="1">
          <a:blip xmlns:r="http://schemas.openxmlformats.org/officeDocument/2006/relationships" r:embed="rId31" cstate="email">
            <a:extLst>
              <a:ext uri="{28A0092B-C50C-407E-A947-70E740481C1C}">
                <a14:useLocalDpi xmlns:a14="http://schemas.microsoft.com/office/drawing/2010/main"/>
              </a:ext>
            </a:extLst>
          </a:blip>
          <a:srcRect t="9495" b="12977"/>
          <a:stretch/>
        </xdr:blipFill>
        <xdr:spPr>
          <a:xfrm>
            <a:off x="517072" y="49496869"/>
            <a:ext cx="7555597" cy="2573130"/>
          </a:xfrm>
          <a:prstGeom prst="rect">
            <a:avLst/>
          </a:prstGeom>
        </xdr:spPr>
      </xdr:pic>
      <xdr:sp macro="" textlink="">
        <xdr:nvSpPr>
          <xdr:cNvPr id="84" name="角丸四角形 43">
            <a:extLst>
              <a:ext uri="{FF2B5EF4-FFF2-40B4-BE49-F238E27FC236}">
                <a16:creationId xmlns:a16="http://schemas.microsoft.com/office/drawing/2014/main" id="{6F226508-463F-9CC0-1281-FF008AC8078F}"/>
              </a:ext>
            </a:extLst>
          </xdr:cNvPr>
          <xdr:cNvSpPr/>
        </xdr:nvSpPr>
        <xdr:spPr>
          <a:xfrm>
            <a:off x="1585267" y="50332567"/>
            <a:ext cx="457412" cy="252357"/>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6" name="角丸四角形 43">
            <a:extLst>
              <a:ext uri="{FF2B5EF4-FFF2-40B4-BE49-F238E27FC236}">
                <a16:creationId xmlns:a16="http://schemas.microsoft.com/office/drawing/2014/main" id="{6D59C99B-1D03-4653-825D-63CF8E1E2E31}"/>
              </a:ext>
            </a:extLst>
          </xdr:cNvPr>
          <xdr:cNvSpPr/>
        </xdr:nvSpPr>
        <xdr:spPr>
          <a:xfrm>
            <a:off x="3570884" y="50330358"/>
            <a:ext cx="457412" cy="252357"/>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角丸四角形 43">
            <a:extLst>
              <a:ext uri="{FF2B5EF4-FFF2-40B4-BE49-F238E27FC236}">
                <a16:creationId xmlns:a16="http://schemas.microsoft.com/office/drawing/2014/main" id="{EDF7AB71-AC84-4947-A73A-41C43903AB70}"/>
              </a:ext>
            </a:extLst>
          </xdr:cNvPr>
          <xdr:cNvSpPr/>
        </xdr:nvSpPr>
        <xdr:spPr>
          <a:xfrm>
            <a:off x="5412937" y="50333671"/>
            <a:ext cx="457412" cy="252357"/>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2254331</xdr:colOff>
      <xdr:row>217</xdr:row>
      <xdr:rowOff>205673</xdr:rowOff>
    </xdr:from>
    <xdr:to>
      <xdr:col>4</xdr:col>
      <xdr:colOff>428144</xdr:colOff>
      <xdr:row>220</xdr:row>
      <xdr:rowOff>165100</xdr:rowOff>
    </xdr:to>
    <xdr:sp macro="" textlink="">
      <xdr:nvSpPr>
        <xdr:cNvPr id="91" name="角丸四角形 127">
          <a:extLst>
            <a:ext uri="{FF2B5EF4-FFF2-40B4-BE49-F238E27FC236}">
              <a16:creationId xmlns:a16="http://schemas.microsoft.com/office/drawing/2014/main" id="{3B445755-E314-48C6-ACA3-DD527EF7AE97}"/>
            </a:ext>
          </a:extLst>
        </xdr:cNvPr>
        <xdr:cNvSpPr/>
      </xdr:nvSpPr>
      <xdr:spPr>
        <a:xfrm>
          <a:off x="5397581" y="46262223"/>
          <a:ext cx="2517213" cy="588077"/>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endParaRPr lang="ja-JP" altLang="ja-JP">
            <a:solidFill>
              <a:schemeClr val="bg1"/>
            </a:solidFill>
            <a:effectLst/>
            <a:latin typeface="SimSun" panose="02010600030101010101" pitchFamily="2" charset="-122"/>
            <a:ea typeface="SimSun" panose="02010600030101010101" pitchFamily="2" charset="-122"/>
          </a:endParaRPr>
        </a:p>
        <a:p>
          <a:r>
            <a:rPr kumimoji="1" lang="en-US" altLang="ja-JP" sz="1100">
              <a:solidFill>
                <a:schemeClr val="bg1"/>
              </a:solidFill>
              <a:effectLst/>
              <a:latin typeface="SimSun" panose="02010600030101010101" pitchFamily="2" charset="-122"/>
              <a:ea typeface="SimSun" panose="02010600030101010101" pitchFamily="2" charset="-122"/>
              <a:cs typeface="+mn-cs"/>
            </a:rPr>
            <a:t>12.</a:t>
          </a:r>
          <a:r>
            <a:rPr kumimoji="1" lang="ja-JP" altLang="en-US" sz="1100">
              <a:solidFill>
                <a:schemeClr val="bg1"/>
              </a:solidFill>
              <a:effectLst/>
              <a:latin typeface="SimSun" panose="02010600030101010101" pitchFamily="2" charset="-122"/>
              <a:ea typeface="SimSun" panose="02010600030101010101" pitchFamily="2" charset="-122"/>
              <a:cs typeface="+mn-cs"/>
            </a:rPr>
            <a:t>输入成分信息</a:t>
          </a:r>
          <a:r>
            <a:rPr kumimoji="1" lang="en-US" altLang="ja-JP" sz="1100">
              <a:solidFill>
                <a:schemeClr val="bg1"/>
              </a:solidFill>
              <a:effectLst/>
              <a:latin typeface="SimSun" panose="02010600030101010101" pitchFamily="2" charset="-122"/>
              <a:ea typeface="SimSun" panose="02010600030101010101" pitchFamily="2" charset="-122"/>
              <a:cs typeface="+mn-cs"/>
            </a:rPr>
            <a:t>(p.33~</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endParaRPr kumimoji="1" lang="ja-JP" altLang="en-US" sz="1100">
            <a:solidFill>
              <a:schemeClr val="bg1"/>
            </a:solidFill>
            <a:effectLst/>
            <a:latin typeface="SimSun" panose="02010600030101010101" pitchFamily="2" charset="-122"/>
            <a:ea typeface="SimSun" panose="02010600030101010101" pitchFamily="2" charset="-122"/>
            <a:cs typeface="+mn-cs"/>
          </a:endParaRPr>
        </a:p>
      </xdr:txBody>
    </xdr:sp>
    <xdr:clientData/>
  </xdr:twoCellAnchor>
  <xdr:twoCellAnchor>
    <xdr:from>
      <xdr:col>0</xdr:col>
      <xdr:colOff>299531</xdr:colOff>
      <xdr:row>230</xdr:row>
      <xdr:rowOff>93868</xdr:rowOff>
    </xdr:from>
    <xdr:to>
      <xdr:col>3</xdr:col>
      <xdr:colOff>2562411</xdr:colOff>
      <xdr:row>241</xdr:row>
      <xdr:rowOff>200226</xdr:rowOff>
    </xdr:to>
    <xdr:grpSp>
      <xdr:nvGrpSpPr>
        <xdr:cNvPr id="200" name="グループ化 199">
          <a:extLst>
            <a:ext uri="{FF2B5EF4-FFF2-40B4-BE49-F238E27FC236}">
              <a16:creationId xmlns:a16="http://schemas.microsoft.com/office/drawing/2014/main" id="{C399FB15-9D7D-73A8-CF3B-377663A98A8A}"/>
            </a:ext>
          </a:extLst>
        </xdr:cNvPr>
        <xdr:cNvGrpSpPr/>
      </xdr:nvGrpSpPr>
      <xdr:grpSpPr>
        <a:xfrm>
          <a:off x="299531" y="48874568"/>
          <a:ext cx="5406130" cy="2411408"/>
          <a:chOff x="5020618" y="52417868"/>
          <a:chExt cx="5410323" cy="2414445"/>
        </a:xfrm>
      </xdr:grpSpPr>
      <xdr:grpSp>
        <xdr:nvGrpSpPr>
          <xdr:cNvPr id="199" name="グループ化 198">
            <a:extLst>
              <a:ext uri="{FF2B5EF4-FFF2-40B4-BE49-F238E27FC236}">
                <a16:creationId xmlns:a16="http://schemas.microsoft.com/office/drawing/2014/main" id="{2789FB35-6EFC-E7FA-2A45-7FB9AB4AB8B7}"/>
              </a:ext>
            </a:extLst>
          </xdr:cNvPr>
          <xdr:cNvGrpSpPr/>
        </xdr:nvGrpSpPr>
        <xdr:grpSpPr>
          <a:xfrm>
            <a:off x="5020618" y="52417868"/>
            <a:ext cx="4057123" cy="2414445"/>
            <a:chOff x="5020618" y="52417868"/>
            <a:chExt cx="4057123" cy="2414445"/>
          </a:xfrm>
        </xdr:grpSpPr>
        <xdr:pic>
          <xdr:nvPicPr>
            <xdr:cNvPr id="144" name="図 143">
              <a:extLst>
                <a:ext uri="{FF2B5EF4-FFF2-40B4-BE49-F238E27FC236}">
                  <a16:creationId xmlns:a16="http://schemas.microsoft.com/office/drawing/2014/main" id="{1C216E62-9E5D-C59B-B892-3C3980C3EB50}"/>
                </a:ext>
              </a:extLst>
            </xdr:cNvPr>
            <xdr:cNvPicPr>
              <a:picLocks noChangeAspect="1"/>
            </xdr:cNvPicPr>
          </xdr:nvPicPr>
          <xdr:blipFill rotWithShape="1">
            <a:blip xmlns:r="http://schemas.openxmlformats.org/officeDocument/2006/relationships" r:embed="rId32" cstate="email">
              <a:extLst>
                <a:ext uri="{28A0092B-C50C-407E-A947-70E740481C1C}">
                  <a14:useLocalDpi xmlns:a14="http://schemas.microsoft.com/office/drawing/2010/main"/>
                </a:ext>
              </a:extLst>
            </a:blip>
            <a:srcRect/>
            <a:stretch/>
          </xdr:blipFill>
          <xdr:spPr>
            <a:xfrm>
              <a:off x="5063437" y="52417868"/>
              <a:ext cx="4014304" cy="2164523"/>
            </a:xfrm>
            <a:prstGeom prst="rect">
              <a:avLst/>
            </a:prstGeom>
          </xdr:spPr>
        </xdr:pic>
        <xdr:sp macro="" textlink="">
          <xdr:nvSpPr>
            <xdr:cNvPr id="51" name="角丸四角形 97">
              <a:extLst>
                <a:ext uri="{FF2B5EF4-FFF2-40B4-BE49-F238E27FC236}">
                  <a16:creationId xmlns:a16="http://schemas.microsoft.com/office/drawing/2014/main" id="{A8D19D63-2B9E-0AC8-A0E3-6B770D69B441}"/>
                </a:ext>
              </a:extLst>
            </xdr:cNvPr>
            <xdr:cNvSpPr/>
          </xdr:nvSpPr>
          <xdr:spPr>
            <a:xfrm>
              <a:off x="5020618" y="53449475"/>
              <a:ext cx="1165324" cy="263819"/>
            </a:xfrm>
            <a:prstGeom prst="round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8" name="テキスト ボックス 87">
              <a:extLst>
                <a:ext uri="{FF2B5EF4-FFF2-40B4-BE49-F238E27FC236}">
                  <a16:creationId xmlns:a16="http://schemas.microsoft.com/office/drawing/2014/main" id="{0AD623AD-49DF-4255-B048-9D61408FA429}"/>
                </a:ext>
              </a:extLst>
            </xdr:cNvPr>
            <xdr:cNvSpPr txBox="1"/>
          </xdr:nvSpPr>
          <xdr:spPr>
            <a:xfrm>
              <a:off x="5775741" y="53406260"/>
              <a:ext cx="611613" cy="54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C00000"/>
                  </a:solidFill>
                </a:rPr>
                <a:t>②</a:t>
              </a:r>
            </a:p>
          </xdr:txBody>
        </xdr:sp>
        <xdr:sp macro="" textlink="">
          <xdr:nvSpPr>
            <xdr:cNvPr id="87" name="テキスト ボックス 86">
              <a:extLst>
                <a:ext uri="{FF2B5EF4-FFF2-40B4-BE49-F238E27FC236}">
                  <a16:creationId xmlns:a16="http://schemas.microsoft.com/office/drawing/2014/main" id="{ED4DFA33-350B-4793-BA64-461D88E9EC2A}"/>
                </a:ext>
              </a:extLst>
            </xdr:cNvPr>
            <xdr:cNvSpPr txBox="1"/>
          </xdr:nvSpPr>
          <xdr:spPr>
            <a:xfrm>
              <a:off x="5541878" y="54299482"/>
              <a:ext cx="612588" cy="532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C00000"/>
                  </a:solidFill>
                </a:rPr>
                <a:t>①</a:t>
              </a:r>
            </a:p>
          </xdr:txBody>
        </xdr:sp>
        <xdr:sp macro="" textlink="">
          <xdr:nvSpPr>
            <xdr:cNvPr id="50" name="角丸四角形 102">
              <a:extLst>
                <a:ext uri="{FF2B5EF4-FFF2-40B4-BE49-F238E27FC236}">
                  <a16:creationId xmlns:a16="http://schemas.microsoft.com/office/drawing/2014/main" id="{E294364B-6EE3-077E-654B-2B0828C5C3DB}"/>
                </a:ext>
              </a:extLst>
            </xdr:cNvPr>
            <xdr:cNvSpPr/>
          </xdr:nvSpPr>
          <xdr:spPr>
            <a:xfrm>
              <a:off x="5077521" y="54305847"/>
              <a:ext cx="1150167" cy="270282"/>
            </a:xfrm>
            <a:prstGeom prst="round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2" name="角丸四角形 127">
            <a:extLst>
              <a:ext uri="{FF2B5EF4-FFF2-40B4-BE49-F238E27FC236}">
                <a16:creationId xmlns:a16="http://schemas.microsoft.com/office/drawing/2014/main" id="{E0324C10-C1F1-4164-B74F-546AF44E1CFF}"/>
              </a:ext>
            </a:extLst>
          </xdr:cNvPr>
          <xdr:cNvSpPr/>
        </xdr:nvSpPr>
        <xdr:spPr>
          <a:xfrm>
            <a:off x="7951698" y="53586504"/>
            <a:ext cx="2479243" cy="614887"/>
          </a:xfrm>
          <a:prstGeom prst="roundRect">
            <a:avLst/>
          </a:prstGeom>
          <a:solidFill>
            <a:schemeClr val="accent2"/>
          </a:solidFill>
          <a:ln w="12700">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12.3 </a:t>
            </a:r>
            <a:r>
              <a:rPr kumimoji="1" lang="ja-JP" altLang="en-US" sz="1100">
                <a:solidFill>
                  <a:schemeClr val="bg1"/>
                </a:solidFill>
                <a:effectLst/>
                <a:latin typeface="SimSun" panose="02010600030101010101" pitchFamily="2" charset="-122"/>
                <a:ea typeface="SimSun" panose="02010600030101010101" pitchFamily="2" charset="-122"/>
                <a:cs typeface="+mn-cs"/>
              </a:rPr>
              <a:t>输入物质信息</a:t>
            </a:r>
            <a:r>
              <a:rPr kumimoji="1" lang="en-US" altLang="ja-JP" sz="1100">
                <a:solidFill>
                  <a:schemeClr val="bg1"/>
                </a:solidFill>
                <a:effectLst/>
                <a:latin typeface="SimSun" panose="02010600030101010101" pitchFamily="2" charset="-122"/>
                <a:ea typeface="SimSun" panose="02010600030101010101" pitchFamily="2" charset="-122"/>
                <a:cs typeface="+mn-cs"/>
              </a:rPr>
              <a:t>(P.36</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grpSp>
    <xdr:clientData/>
  </xdr:twoCellAnchor>
  <xdr:twoCellAnchor>
    <xdr:from>
      <xdr:col>0</xdr:col>
      <xdr:colOff>9095</xdr:colOff>
      <xdr:row>241</xdr:row>
      <xdr:rowOff>1300</xdr:rowOff>
    </xdr:from>
    <xdr:to>
      <xdr:col>3</xdr:col>
      <xdr:colOff>3036957</xdr:colOff>
      <xdr:row>257</xdr:row>
      <xdr:rowOff>60740</xdr:rowOff>
    </xdr:to>
    <xdr:grpSp>
      <xdr:nvGrpSpPr>
        <xdr:cNvPr id="202" name="グループ化 201">
          <a:extLst>
            <a:ext uri="{FF2B5EF4-FFF2-40B4-BE49-F238E27FC236}">
              <a16:creationId xmlns:a16="http://schemas.microsoft.com/office/drawing/2014/main" id="{CBB34D8E-6E99-44A0-8A79-9D0D83E97C84}"/>
            </a:ext>
          </a:extLst>
        </xdr:cNvPr>
        <xdr:cNvGrpSpPr/>
      </xdr:nvGrpSpPr>
      <xdr:grpSpPr>
        <a:xfrm>
          <a:off x="9095" y="51087050"/>
          <a:ext cx="6171112" cy="3412240"/>
          <a:chOff x="3752834" y="54395952"/>
          <a:chExt cx="6175253" cy="3416657"/>
        </a:xfrm>
      </xdr:grpSpPr>
      <xdr:grpSp>
        <xdr:nvGrpSpPr>
          <xdr:cNvPr id="201" name="グループ化 200">
            <a:extLst>
              <a:ext uri="{FF2B5EF4-FFF2-40B4-BE49-F238E27FC236}">
                <a16:creationId xmlns:a16="http://schemas.microsoft.com/office/drawing/2014/main" id="{262805A8-0844-4E78-39EC-DD4096ED3BBC}"/>
              </a:ext>
            </a:extLst>
          </xdr:cNvPr>
          <xdr:cNvGrpSpPr/>
        </xdr:nvGrpSpPr>
        <xdr:grpSpPr>
          <a:xfrm>
            <a:off x="3752834" y="54479427"/>
            <a:ext cx="6175253" cy="3333182"/>
            <a:chOff x="3752834" y="54479427"/>
            <a:chExt cx="6175253" cy="3333182"/>
          </a:xfrm>
        </xdr:grpSpPr>
        <xdr:pic>
          <xdr:nvPicPr>
            <xdr:cNvPr id="145" name="図 144">
              <a:extLst>
                <a:ext uri="{FF2B5EF4-FFF2-40B4-BE49-F238E27FC236}">
                  <a16:creationId xmlns:a16="http://schemas.microsoft.com/office/drawing/2014/main" id="{1E324CB7-88ED-D2AA-1F47-4D5075527BD9}"/>
                </a:ext>
              </a:extLst>
            </xdr:cNvPr>
            <xdr:cNvPicPr>
              <a:picLocks noChangeAspect="1"/>
            </xdr:cNvPicPr>
          </xdr:nvPicPr>
          <xdr:blipFill rotWithShape="1">
            <a:blip xmlns:r="http://schemas.openxmlformats.org/officeDocument/2006/relationships" r:embed="rId33" cstate="email">
              <a:extLst>
                <a:ext uri="{28A0092B-C50C-407E-A947-70E740481C1C}">
                  <a14:useLocalDpi xmlns:a14="http://schemas.microsoft.com/office/drawing/2010/main"/>
                </a:ext>
              </a:extLst>
            </a:blip>
            <a:srcRect r="1237" b="34658"/>
            <a:stretch/>
          </xdr:blipFill>
          <xdr:spPr>
            <a:xfrm>
              <a:off x="3752834" y="54479427"/>
              <a:ext cx="6175253" cy="3333182"/>
            </a:xfrm>
            <a:prstGeom prst="rect">
              <a:avLst/>
            </a:prstGeom>
          </xdr:spPr>
        </xdr:pic>
        <xdr:sp macro="" textlink="">
          <xdr:nvSpPr>
            <xdr:cNvPr id="53" name="角丸四角形 113">
              <a:extLst>
                <a:ext uri="{FF2B5EF4-FFF2-40B4-BE49-F238E27FC236}">
                  <a16:creationId xmlns:a16="http://schemas.microsoft.com/office/drawing/2014/main" id="{468E3C47-ABDD-4EC4-9659-9F529A6C1F86}"/>
                </a:ext>
              </a:extLst>
            </xdr:cNvPr>
            <xdr:cNvSpPr/>
          </xdr:nvSpPr>
          <xdr:spPr>
            <a:xfrm>
              <a:off x="8219625" y="57510016"/>
              <a:ext cx="817561" cy="291549"/>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00000"/>
                </a:solidFill>
              </a:endParaRPr>
            </a:p>
          </xdr:txBody>
        </xdr:sp>
      </xdr:grpSp>
      <xdr:sp macro="" textlink="">
        <xdr:nvSpPr>
          <xdr:cNvPr id="52" name="角丸四角形 112">
            <a:extLst>
              <a:ext uri="{FF2B5EF4-FFF2-40B4-BE49-F238E27FC236}">
                <a16:creationId xmlns:a16="http://schemas.microsoft.com/office/drawing/2014/main" id="{E643CFFA-4EDB-4179-AC89-BFFB2C428115}"/>
              </a:ext>
            </a:extLst>
          </xdr:cNvPr>
          <xdr:cNvSpPr/>
        </xdr:nvSpPr>
        <xdr:spPr>
          <a:xfrm>
            <a:off x="6258409" y="54638439"/>
            <a:ext cx="2234026" cy="1005427"/>
          </a:xfrm>
          <a:prstGeom prst="roundRect">
            <a:avLst>
              <a:gd name="adj" fmla="val 10185"/>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テキスト ボックス 88">
            <a:extLst>
              <a:ext uri="{FF2B5EF4-FFF2-40B4-BE49-F238E27FC236}">
                <a16:creationId xmlns:a16="http://schemas.microsoft.com/office/drawing/2014/main" id="{8F44CC00-A398-4556-9CDF-AE382382CC6C}"/>
              </a:ext>
            </a:extLst>
          </xdr:cNvPr>
          <xdr:cNvSpPr txBox="1"/>
        </xdr:nvSpPr>
        <xdr:spPr>
          <a:xfrm>
            <a:off x="4473261" y="54395952"/>
            <a:ext cx="612588" cy="5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C00000"/>
                </a:solidFill>
              </a:rPr>
              <a:t>③</a:t>
            </a:r>
          </a:p>
        </xdr:txBody>
      </xdr:sp>
    </xdr:grpSp>
    <xdr:clientData/>
  </xdr:twoCellAnchor>
  <xdr:twoCellAnchor>
    <xdr:from>
      <xdr:col>3</xdr:col>
      <xdr:colOff>798466</xdr:colOff>
      <xdr:row>247</xdr:row>
      <xdr:rowOff>50827</xdr:rowOff>
    </xdr:from>
    <xdr:to>
      <xdr:col>3</xdr:col>
      <xdr:colOff>2731961</xdr:colOff>
      <xdr:row>252</xdr:row>
      <xdr:rowOff>55217</xdr:rowOff>
    </xdr:to>
    <xdr:grpSp>
      <xdr:nvGrpSpPr>
        <xdr:cNvPr id="93" name="グループ化 92">
          <a:extLst>
            <a:ext uri="{FF2B5EF4-FFF2-40B4-BE49-F238E27FC236}">
              <a16:creationId xmlns:a16="http://schemas.microsoft.com/office/drawing/2014/main" id="{A9BD7F86-D7BF-4A03-9DBF-21062D2A5986}"/>
            </a:ext>
          </a:extLst>
        </xdr:cNvPr>
        <xdr:cNvGrpSpPr/>
      </xdr:nvGrpSpPr>
      <xdr:grpSpPr>
        <a:xfrm>
          <a:off x="3941716" y="52393877"/>
          <a:ext cx="1933495" cy="1052140"/>
          <a:chOff x="7010399" y="31650998"/>
          <a:chExt cx="1933495" cy="1187572"/>
        </a:xfrm>
        <a:solidFill>
          <a:schemeClr val="accent2"/>
        </a:solidFill>
      </xdr:grpSpPr>
      <xdr:sp macro="" textlink="">
        <xdr:nvSpPr>
          <xdr:cNvPr id="94" name="二等辺三角形 93">
            <a:extLst>
              <a:ext uri="{FF2B5EF4-FFF2-40B4-BE49-F238E27FC236}">
                <a16:creationId xmlns:a16="http://schemas.microsoft.com/office/drawing/2014/main" id="{1BE1B80A-80FF-11BF-D86E-A4EC59570277}"/>
              </a:ext>
            </a:extLst>
          </xdr:cNvPr>
          <xdr:cNvSpPr/>
        </xdr:nvSpPr>
        <xdr:spPr>
          <a:xfrm>
            <a:off x="7186580" y="31650998"/>
            <a:ext cx="202762" cy="243516"/>
          </a:xfrm>
          <a:prstGeom prst="triangle">
            <a:avLst>
              <a:gd name="adj" fmla="val 0"/>
            </a:avLst>
          </a:prstGeom>
          <a:grp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latin typeface="SimSun" panose="02010600030101010101" pitchFamily="2" charset="-122"/>
              <a:ea typeface="SimSun" panose="02010600030101010101" pitchFamily="2" charset="-122"/>
            </a:endParaRPr>
          </a:p>
        </xdr:txBody>
      </xdr:sp>
      <xdr:sp macro="" textlink="">
        <xdr:nvSpPr>
          <xdr:cNvPr id="95" name="角丸四角形 127">
            <a:extLst>
              <a:ext uri="{FF2B5EF4-FFF2-40B4-BE49-F238E27FC236}">
                <a16:creationId xmlns:a16="http://schemas.microsoft.com/office/drawing/2014/main" id="{A1AB0485-611B-C5CB-EB37-3F8E1560CB8B}"/>
              </a:ext>
            </a:extLst>
          </xdr:cNvPr>
          <xdr:cNvSpPr/>
        </xdr:nvSpPr>
        <xdr:spPr>
          <a:xfrm>
            <a:off x="7010399" y="31902397"/>
            <a:ext cx="1933495" cy="936173"/>
          </a:xfrm>
          <a:prstGeom prst="roundRect">
            <a:avLst/>
          </a:prstGeom>
          <a:grp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通过物质名称、</a:t>
            </a:r>
            <a:r>
              <a:rPr kumimoji="1" lang="en-US" altLang="ja-JP" sz="1100">
                <a:solidFill>
                  <a:schemeClr val="bg1"/>
                </a:solidFill>
                <a:effectLst/>
                <a:latin typeface="SimSun" panose="02010600030101010101" pitchFamily="2" charset="-122"/>
                <a:ea typeface="SimSun" panose="02010600030101010101" pitchFamily="2" charset="-122"/>
                <a:cs typeface="+mn-cs"/>
              </a:rPr>
              <a:t>CAS </a:t>
            </a:r>
            <a:r>
              <a:rPr kumimoji="1" lang="ja-JP" altLang="en-US" sz="1100">
                <a:solidFill>
                  <a:schemeClr val="bg1"/>
                </a:solidFill>
                <a:effectLst/>
                <a:latin typeface="SimSun" panose="02010600030101010101" pitchFamily="2" charset="-122"/>
                <a:ea typeface="SimSun" panose="02010600030101010101" pitchFamily="2" charset="-122"/>
                <a:cs typeface="+mn-cs"/>
              </a:rPr>
              <a:t>或 </a:t>
            </a:r>
            <a:r>
              <a:rPr kumimoji="1" lang="en-US" altLang="ja-JP" sz="1100">
                <a:solidFill>
                  <a:schemeClr val="bg1"/>
                </a:solidFill>
                <a:effectLst/>
                <a:latin typeface="SimSun" panose="02010600030101010101" pitchFamily="2" charset="-122"/>
                <a:ea typeface="SimSun" panose="02010600030101010101" pitchFamily="2" charset="-122"/>
                <a:cs typeface="+mn-cs"/>
              </a:rPr>
              <a:t>EC </a:t>
            </a:r>
            <a:r>
              <a:rPr kumimoji="1" lang="ja-JP" altLang="en-US" sz="1100">
                <a:solidFill>
                  <a:schemeClr val="bg1"/>
                </a:solidFill>
                <a:effectLst/>
                <a:latin typeface="SimSun" panose="02010600030101010101" pitchFamily="2" charset="-122"/>
                <a:ea typeface="SimSun" panose="02010600030101010101" pitchFamily="2" charset="-122"/>
                <a:cs typeface="+mn-cs"/>
              </a:rPr>
              <a:t>编号检索目标物质。</a:t>
            </a:r>
            <a:endParaRPr kumimoji="1" lang="en-US" altLang="ja-JP" sz="1100">
              <a:solidFill>
                <a:schemeClr val="bg1"/>
              </a:solidFill>
              <a:effectLst/>
              <a:latin typeface="SimSun" panose="02010600030101010101" pitchFamily="2" charset="-122"/>
              <a:ea typeface="SimSun" panose="02010600030101010101" pitchFamily="2" charset="-122"/>
              <a:cs typeface="+mn-cs"/>
            </a:endParaRPr>
          </a:p>
          <a:p>
            <a:r>
              <a:rPr kumimoji="1" lang="ja-JP" altLang="en-US" sz="1100">
                <a:solidFill>
                  <a:schemeClr val="bg1"/>
                </a:solidFill>
                <a:effectLst/>
                <a:latin typeface="SimSun" panose="02010600030101010101" pitchFamily="2" charset="-122"/>
                <a:ea typeface="SimSun" panose="02010600030101010101" pitchFamily="2" charset="-122"/>
                <a:cs typeface="+mn-cs"/>
              </a:rPr>
              <a:t>➡选择物质并 “选择”。</a:t>
            </a:r>
          </a:p>
        </xdr:txBody>
      </xdr:sp>
    </xdr:grpSp>
    <xdr:clientData/>
  </xdr:twoCellAnchor>
  <xdr:twoCellAnchor>
    <xdr:from>
      <xdr:col>0</xdr:col>
      <xdr:colOff>194234</xdr:colOff>
      <xdr:row>262</xdr:row>
      <xdr:rowOff>156882</xdr:rowOff>
    </xdr:from>
    <xdr:to>
      <xdr:col>3</xdr:col>
      <xdr:colOff>4093171</xdr:colOff>
      <xdr:row>278</xdr:row>
      <xdr:rowOff>22413</xdr:rowOff>
    </xdr:to>
    <xdr:grpSp>
      <xdr:nvGrpSpPr>
        <xdr:cNvPr id="33" name="グループ化 32">
          <a:extLst>
            <a:ext uri="{FF2B5EF4-FFF2-40B4-BE49-F238E27FC236}">
              <a16:creationId xmlns:a16="http://schemas.microsoft.com/office/drawing/2014/main" id="{AA74BA26-ED15-2260-1ADE-AB715ED4EA05}"/>
            </a:ext>
          </a:extLst>
        </xdr:cNvPr>
        <xdr:cNvGrpSpPr/>
      </xdr:nvGrpSpPr>
      <xdr:grpSpPr>
        <a:xfrm>
          <a:off x="194234" y="55643182"/>
          <a:ext cx="7042187" cy="3218331"/>
          <a:chOff x="194234" y="60145706"/>
          <a:chExt cx="7044055" cy="3212354"/>
        </a:xfrm>
      </xdr:grpSpPr>
      <xdr:pic>
        <xdr:nvPicPr>
          <xdr:cNvPr id="146" name="図 145">
            <a:extLst>
              <a:ext uri="{FF2B5EF4-FFF2-40B4-BE49-F238E27FC236}">
                <a16:creationId xmlns:a16="http://schemas.microsoft.com/office/drawing/2014/main" id="{FA2E95CE-8580-C89F-13D2-C5856D39D23F}"/>
              </a:ext>
            </a:extLst>
          </xdr:cNvPr>
          <xdr:cNvPicPr>
            <a:picLocks noChangeAspect="1"/>
          </xdr:cNvPicPr>
        </xdr:nvPicPr>
        <xdr:blipFill rotWithShape="1">
          <a:blip xmlns:r="http://schemas.openxmlformats.org/officeDocument/2006/relationships" r:embed="rId34" cstate="email">
            <a:extLst>
              <a:ext uri="{28A0092B-C50C-407E-A947-70E740481C1C}">
                <a14:useLocalDpi xmlns:a14="http://schemas.microsoft.com/office/drawing/2010/main"/>
              </a:ext>
            </a:extLst>
          </a:blip>
          <a:srcRect/>
          <a:stretch/>
        </xdr:blipFill>
        <xdr:spPr>
          <a:xfrm>
            <a:off x="194234" y="60145706"/>
            <a:ext cx="7044055" cy="3212354"/>
          </a:xfrm>
          <a:prstGeom prst="rect">
            <a:avLst/>
          </a:prstGeom>
        </xdr:spPr>
      </xdr:pic>
      <xdr:sp macro="" textlink="">
        <xdr:nvSpPr>
          <xdr:cNvPr id="20" name="角丸四角形 71">
            <a:extLst>
              <a:ext uri="{FF2B5EF4-FFF2-40B4-BE49-F238E27FC236}">
                <a16:creationId xmlns:a16="http://schemas.microsoft.com/office/drawing/2014/main" id="{E899F694-36AB-41C2-A3B2-1A3314E666FA}"/>
              </a:ext>
            </a:extLst>
          </xdr:cNvPr>
          <xdr:cNvSpPr/>
        </xdr:nvSpPr>
        <xdr:spPr>
          <a:xfrm>
            <a:off x="6342529" y="62985358"/>
            <a:ext cx="391084" cy="148583"/>
          </a:xfrm>
          <a:prstGeom prst="round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角丸四角形 72">
            <a:extLst>
              <a:ext uri="{FF2B5EF4-FFF2-40B4-BE49-F238E27FC236}">
                <a16:creationId xmlns:a16="http://schemas.microsoft.com/office/drawing/2014/main" id="{C7337076-DEE8-4DA5-A472-814E091E19F0}"/>
              </a:ext>
            </a:extLst>
          </xdr:cNvPr>
          <xdr:cNvSpPr/>
        </xdr:nvSpPr>
        <xdr:spPr>
          <a:xfrm>
            <a:off x="236439" y="61990941"/>
            <a:ext cx="6875561" cy="911412"/>
          </a:xfrm>
          <a:prstGeom prst="roundRect">
            <a:avLst>
              <a:gd name="adj" fmla="val 11298"/>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1959429</xdr:colOff>
      <xdr:row>264</xdr:row>
      <xdr:rowOff>27215</xdr:rowOff>
    </xdr:from>
    <xdr:to>
      <xdr:col>4</xdr:col>
      <xdr:colOff>156883</xdr:colOff>
      <xdr:row>266</xdr:row>
      <xdr:rowOff>187740</xdr:rowOff>
    </xdr:to>
    <xdr:sp macro="" textlink="">
      <xdr:nvSpPr>
        <xdr:cNvPr id="96" name="角丸四角形 127">
          <a:extLst>
            <a:ext uri="{FF2B5EF4-FFF2-40B4-BE49-F238E27FC236}">
              <a16:creationId xmlns:a16="http://schemas.microsoft.com/office/drawing/2014/main" id="{7056AD8F-A086-495C-9A8B-A1188EBC3AAE}"/>
            </a:ext>
          </a:extLst>
        </xdr:cNvPr>
        <xdr:cNvSpPr/>
      </xdr:nvSpPr>
      <xdr:spPr>
        <a:xfrm>
          <a:off x="5106820" y="60302519"/>
          <a:ext cx="2543063" cy="580178"/>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12.3 </a:t>
          </a:r>
          <a:r>
            <a:rPr kumimoji="1" lang="ja-JP" altLang="en-US" sz="1100">
              <a:solidFill>
                <a:schemeClr val="bg1"/>
              </a:solidFill>
              <a:effectLst/>
              <a:latin typeface="SimSun" panose="02010600030101010101" pitchFamily="2" charset="-122"/>
              <a:ea typeface="SimSun" panose="02010600030101010101" pitchFamily="2" charset="-122"/>
              <a:cs typeface="+mn-cs"/>
            </a:rPr>
            <a:t>输入物质信息</a:t>
          </a:r>
          <a:r>
            <a:rPr kumimoji="1" lang="en-US" altLang="ja-JP" sz="1100">
              <a:solidFill>
                <a:schemeClr val="bg1"/>
              </a:solidFill>
              <a:effectLst/>
              <a:latin typeface="SimSun" panose="02010600030101010101" pitchFamily="2" charset="-122"/>
              <a:ea typeface="SimSun" panose="02010600030101010101" pitchFamily="2" charset="-122"/>
              <a:cs typeface="+mn-cs"/>
            </a:rPr>
            <a:t>(P.37</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0</xdr:col>
      <xdr:colOff>298531</xdr:colOff>
      <xdr:row>289</xdr:row>
      <xdr:rowOff>44824</xdr:rowOff>
    </xdr:from>
    <xdr:to>
      <xdr:col>3</xdr:col>
      <xdr:colOff>4220882</xdr:colOff>
      <xdr:row>301</xdr:row>
      <xdr:rowOff>22413</xdr:rowOff>
    </xdr:to>
    <xdr:grpSp>
      <xdr:nvGrpSpPr>
        <xdr:cNvPr id="35" name="グループ化 34">
          <a:extLst>
            <a:ext uri="{FF2B5EF4-FFF2-40B4-BE49-F238E27FC236}">
              <a16:creationId xmlns:a16="http://schemas.microsoft.com/office/drawing/2014/main" id="{5A1F4FE6-61B4-0286-17B3-6A5422E775F2}"/>
            </a:ext>
          </a:extLst>
        </xdr:cNvPr>
        <xdr:cNvGrpSpPr/>
      </xdr:nvGrpSpPr>
      <xdr:grpSpPr>
        <a:xfrm>
          <a:off x="298531" y="61188974"/>
          <a:ext cx="7065601" cy="2492189"/>
          <a:chOff x="5759531" y="69334529"/>
          <a:chExt cx="7067469" cy="2487707"/>
        </a:xfrm>
      </xdr:grpSpPr>
      <xdr:grpSp>
        <xdr:nvGrpSpPr>
          <xdr:cNvPr id="34" name="グループ化 33">
            <a:extLst>
              <a:ext uri="{FF2B5EF4-FFF2-40B4-BE49-F238E27FC236}">
                <a16:creationId xmlns:a16="http://schemas.microsoft.com/office/drawing/2014/main" id="{0DE72EBB-B266-6A8D-6844-89DF434CD66F}"/>
              </a:ext>
            </a:extLst>
          </xdr:cNvPr>
          <xdr:cNvGrpSpPr/>
        </xdr:nvGrpSpPr>
        <xdr:grpSpPr>
          <a:xfrm>
            <a:off x="5759531" y="69334529"/>
            <a:ext cx="5008245" cy="2487707"/>
            <a:chOff x="5759531" y="69334529"/>
            <a:chExt cx="5008245" cy="2487707"/>
          </a:xfrm>
        </xdr:grpSpPr>
        <xdr:pic>
          <xdr:nvPicPr>
            <xdr:cNvPr id="147" name="図 146">
              <a:extLst>
                <a:ext uri="{FF2B5EF4-FFF2-40B4-BE49-F238E27FC236}">
                  <a16:creationId xmlns:a16="http://schemas.microsoft.com/office/drawing/2014/main" id="{31E3CF84-9231-CF02-C331-9174B065DBC8}"/>
                </a:ext>
              </a:extLst>
            </xdr:cNvPr>
            <xdr:cNvPicPr>
              <a:picLocks noChangeAspect="1"/>
            </xdr:cNvPicPr>
          </xdr:nvPicPr>
          <xdr:blipFill>
            <a:blip xmlns:r="http://schemas.openxmlformats.org/officeDocument/2006/relationships" r:embed="rId35"/>
            <a:stretch>
              <a:fillRect/>
            </a:stretch>
          </xdr:blipFill>
          <xdr:spPr>
            <a:xfrm>
              <a:off x="5812118" y="69334529"/>
              <a:ext cx="4955658" cy="2487707"/>
            </a:xfrm>
            <a:prstGeom prst="rect">
              <a:avLst/>
            </a:prstGeom>
          </xdr:spPr>
        </xdr:pic>
        <xdr:sp macro="" textlink="">
          <xdr:nvSpPr>
            <xdr:cNvPr id="106" name="角丸四角形 71">
              <a:extLst>
                <a:ext uri="{FF2B5EF4-FFF2-40B4-BE49-F238E27FC236}">
                  <a16:creationId xmlns:a16="http://schemas.microsoft.com/office/drawing/2014/main" id="{1819CE1E-3C52-78F6-F323-44541428FFF3}"/>
                </a:ext>
              </a:extLst>
            </xdr:cNvPr>
            <xdr:cNvSpPr/>
          </xdr:nvSpPr>
          <xdr:spPr>
            <a:xfrm>
              <a:off x="9588130" y="71358730"/>
              <a:ext cx="1176988" cy="393875"/>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7" name="角丸四角形 71">
              <a:extLst>
                <a:ext uri="{FF2B5EF4-FFF2-40B4-BE49-F238E27FC236}">
                  <a16:creationId xmlns:a16="http://schemas.microsoft.com/office/drawing/2014/main" id="{390D9DDF-DE42-A124-E1F9-593C8C9FD429}"/>
                </a:ext>
              </a:extLst>
            </xdr:cNvPr>
            <xdr:cNvSpPr/>
          </xdr:nvSpPr>
          <xdr:spPr>
            <a:xfrm>
              <a:off x="5759531" y="71336823"/>
              <a:ext cx="2032293" cy="465669"/>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8" name="角丸四角形 127">
            <a:extLst>
              <a:ext uri="{FF2B5EF4-FFF2-40B4-BE49-F238E27FC236}">
                <a16:creationId xmlns:a16="http://schemas.microsoft.com/office/drawing/2014/main" id="{1D120396-1C9F-41E3-B253-69877A80BE0D}"/>
              </a:ext>
            </a:extLst>
          </xdr:cNvPr>
          <xdr:cNvSpPr/>
        </xdr:nvSpPr>
        <xdr:spPr>
          <a:xfrm>
            <a:off x="10376648" y="70533026"/>
            <a:ext cx="2450352" cy="650365"/>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12.4.</a:t>
            </a:r>
            <a:r>
              <a:rPr kumimoji="1" lang="ja-JP" altLang="en-US" sz="1100">
                <a:solidFill>
                  <a:schemeClr val="bg1"/>
                </a:solidFill>
                <a:effectLst/>
                <a:latin typeface="SimSun" panose="02010600030101010101" pitchFamily="2" charset="-122"/>
                <a:ea typeface="SimSun" panose="02010600030101010101" pitchFamily="2" charset="-122"/>
                <a:cs typeface="+mn-cs"/>
              </a:rPr>
              <a:t>输入物质信息</a:t>
            </a:r>
            <a:r>
              <a:rPr kumimoji="1" lang="en-US" altLang="ja-JP" sz="1100">
                <a:solidFill>
                  <a:schemeClr val="bg1"/>
                </a:solidFill>
                <a:effectLst/>
                <a:latin typeface="SimSun" panose="02010600030101010101" pitchFamily="2" charset="-122"/>
                <a:ea typeface="SimSun" panose="02010600030101010101" pitchFamily="2" charset="-122"/>
                <a:cs typeface="+mn-cs"/>
              </a:rPr>
              <a:t>(P.39</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grpSp>
    <xdr:clientData/>
  </xdr:twoCellAnchor>
  <xdr:twoCellAnchor>
    <xdr:from>
      <xdr:col>1</xdr:col>
      <xdr:colOff>7469</xdr:colOff>
      <xdr:row>310</xdr:row>
      <xdr:rowOff>194235</xdr:rowOff>
    </xdr:from>
    <xdr:to>
      <xdr:col>3</xdr:col>
      <xdr:colOff>3421528</xdr:colOff>
      <xdr:row>327</xdr:row>
      <xdr:rowOff>164352</xdr:rowOff>
    </xdr:to>
    <xdr:grpSp>
      <xdr:nvGrpSpPr>
        <xdr:cNvPr id="36" name="グループ化 35">
          <a:extLst>
            <a:ext uri="{FF2B5EF4-FFF2-40B4-BE49-F238E27FC236}">
              <a16:creationId xmlns:a16="http://schemas.microsoft.com/office/drawing/2014/main" id="{52B8A4A6-C1C6-93F3-3F77-D3B7BA6BABE9}"/>
            </a:ext>
          </a:extLst>
        </xdr:cNvPr>
        <xdr:cNvGrpSpPr/>
      </xdr:nvGrpSpPr>
      <xdr:grpSpPr>
        <a:xfrm>
          <a:off x="344019" y="65738935"/>
          <a:ext cx="6220759" cy="3532467"/>
          <a:chOff x="6745939" y="72531942"/>
          <a:chExt cx="6223001" cy="3526117"/>
        </a:xfrm>
      </xdr:grpSpPr>
      <xdr:pic>
        <xdr:nvPicPr>
          <xdr:cNvPr id="148" name="図 147">
            <a:extLst>
              <a:ext uri="{FF2B5EF4-FFF2-40B4-BE49-F238E27FC236}">
                <a16:creationId xmlns:a16="http://schemas.microsoft.com/office/drawing/2014/main" id="{9EA28819-75DE-1400-6FB2-A04867D9119E}"/>
              </a:ext>
            </a:extLst>
          </xdr:cNvPr>
          <xdr:cNvPicPr>
            <a:picLocks noChangeAspect="1"/>
          </xdr:cNvPicPr>
        </xdr:nvPicPr>
        <xdr:blipFill rotWithShape="1">
          <a:blip xmlns:r="http://schemas.openxmlformats.org/officeDocument/2006/relationships" r:embed="rId36" cstate="email">
            <a:extLst>
              <a:ext uri="{28A0092B-C50C-407E-A947-70E740481C1C}">
                <a14:useLocalDpi xmlns:a14="http://schemas.microsoft.com/office/drawing/2010/main"/>
              </a:ext>
            </a:extLst>
          </a:blip>
          <a:srcRect b="21635"/>
          <a:stretch/>
        </xdr:blipFill>
        <xdr:spPr>
          <a:xfrm>
            <a:off x="6745939" y="72531942"/>
            <a:ext cx="6223001" cy="3526117"/>
          </a:xfrm>
          <a:prstGeom prst="rect">
            <a:avLst/>
          </a:prstGeom>
        </xdr:spPr>
      </xdr:pic>
      <xdr:sp macro="" textlink="">
        <xdr:nvSpPr>
          <xdr:cNvPr id="44" name="角丸四角形 71">
            <a:extLst>
              <a:ext uri="{FF2B5EF4-FFF2-40B4-BE49-F238E27FC236}">
                <a16:creationId xmlns:a16="http://schemas.microsoft.com/office/drawing/2014/main" id="{20FE24BD-4846-C344-DF30-8AEE98056A74}"/>
              </a:ext>
            </a:extLst>
          </xdr:cNvPr>
          <xdr:cNvSpPr/>
        </xdr:nvSpPr>
        <xdr:spPr>
          <a:xfrm>
            <a:off x="11541354" y="72756584"/>
            <a:ext cx="1031646" cy="612062"/>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角丸四角形 71">
            <a:extLst>
              <a:ext uri="{FF2B5EF4-FFF2-40B4-BE49-F238E27FC236}">
                <a16:creationId xmlns:a16="http://schemas.microsoft.com/office/drawing/2014/main" id="{F9EC44D5-606B-91A3-EB63-86B95541D2BD}"/>
              </a:ext>
            </a:extLst>
          </xdr:cNvPr>
          <xdr:cNvSpPr/>
        </xdr:nvSpPr>
        <xdr:spPr>
          <a:xfrm>
            <a:off x="11233073" y="75584783"/>
            <a:ext cx="832948" cy="244285"/>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角丸四角形 71">
            <a:extLst>
              <a:ext uri="{FF2B5EF4-FFF2-40B4-BE49-F238E27FC236}">
                <a16:creationId xmlns:a16="http://schemas.microsoft.com/office/drawing/2014/main" id="{D7DDB78D-2EDD-C364-C1F9-577EA5018135}"/>
              </a:ext>
            </a:extLst>
          </xdr:cNvPr>
          <xdr:cNvSpPr/>
        </xdr:nvSpPr>
        <xdr:spPr>
          <a:xfrm>
            <a:off x="6840310" y="75181443"/>
            <a:ext cx="5956806" cy="252082"/>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268633</xdr:colOff>
      <xdr:row>331</xdr:row>
      <xdr:rowOff>0</xdr:rowOff>
    </xdr:from>
    <xdr:to>
      <xdr:col>3</xdr:col>
      <xdr:colOff>2934255</xdr:colOff>
      <xdr:row>340</xdr:row>
      <xdr:rowOff>201706</xdr:rowOff>
    </xdr:to>
    <xdr:grpSp>
      <xdr:nvGrpSpPr>
        <xdr:cNvPr id="37" name="グループ化 36">
          <a:extLst>
            <a:ext uri="{FF2B5EF4-FFF2-40B4-BE49-F238E27FC236}">
              <a16:creationId xmlns:a16="http://schemas.microsoft.com/office/drawing/2014/main" id="{FFA93330-A494-3CCB-F6F5-93441735012C}"/>
            </a:ext>
          </a:extLst>
        </xdr:cNvPr>
        <xdr:cNvGrpSpPr/>
      </xdr:nvGrpSpPr>
      <xdr:grpSpPr>
        <a:xfrm>
          <a:off x="605183" y="69945250"/>
          <a:ext cx="5472322" cy="2087656"/>
          <a:chOff x="6170397" y="76849941"/>
          <a:chExt cx="5474564" cy="2084294"/>
        </a:xfrm>
      </xdr:grpSpPr>
      <xdr:pic>
        <xdr:nvPicPr>
          <xdr:cNvPr id="149" name="図 148">
            <a:extLst>
              <a:ext uri="{FF2B5EF4-FFF2-40B4-BE49-F238E27FC236}">
                <a16:creationId xmlns:a16="http://schemas.microsoft.com/office/drawing/2014/main" id="{276696C7-23C0-1736-160D-9DEB35F7084D}"/>
              </a:ext>
            </a:extLst>
          </xdr:cNvPr>
          <xdr:cNvPicPr>
            <a:picLocks noChangeAspect="1"/>
          </xdr:cNvPicPr>
        </xdr:nvPicPr>
        <xdr:blipFill>
          <a:blip xmlns:r="http://schemas.openxmlformats.org/officeDocument/2006/relationships" r:embed="rId37"/>
          <a:stretch>
            <a:fillRect/>
          </a:stretch>
        </xdr:blipFill>
        <xdr:spPr>
          <a:xfrm>
            <a:off x="6170397" y="76849941"/>
            <a:ext cx="5474564" cy="2032000"/>
          </a:xfrm>
          <a:prstGeom prst="rect">
            <a:avLst/>
          </a:prstGeom>
        </xdr:spPr>
      </xdr:pic>
      <xdr:sp macro="" textlink="">
        <xdr:nvSpPr>
          <xdr:cNvPr id="123" name="角丸四角形 71">
            <a:extLst>
              <a:ext uri="{FF2B5EF4-FFF2-40B4-BE49-F238E27FC236}">
                <a16:creationId xmlns:a16="http://schemas.microsoft.com/office/drawing/2014/main" id="{1AAADC41-DFE2-4133-B82D-1C16CFD2D9B1}"/>
              </a:ext>
            </a:extLst>
          </xdr:cNvPr>
          <xdr:cNvSpPr/>
        </xdr:nvSpPr>
        <xdr:spPr>
          <a:xfrm>
            <a:off x="9000952" y="78580584"/>
            <a:ext cx="1525107" cy="353651"/>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274499</xdr:colOff>
      <xdr:row>345</xdr:row>
      <xdr:rowOff>152444</xdr:rowOff>
    </xdr:from>
    <xdr:to>
      <xdr:col>3</xdr:col>
      <xdr:colOff>2347783</xdr:colOff>
      <xdr:row>347</xdr:row>
      <xdr:rowOff>77740</xdr:rowOff>
    </xdr:to>
    <xdr:grpSp>
      <xdr:nvGrpSpPr>
        <xdr:cNvPr id="39" name="グループ化 38">
          <a:extLst>
            <a:ext uri="{FF2B5EF4-FFF2-40B4-BE49-F238E27FC236}">
              <a16:creationId xmlns:a16="http://schemas.microsoft.com/office/drawing/2014/main" id="{4D1EA6FF-E3C9-58EE-1E75-8C9E5D3F0D66}"/>
            </a:ext>
          </a:extLst>
        </xdr:cNvPr>
        <xdr:cNvGrpSpPr/>
      </xdr:nvGrpSpPr>
      <xdr:grpSpPr>
        <a:xfrm>
          <a:off x="274499" y="73031394"/>
          <a:ext cx="5216534" cy="344396"/>
          <a:chOff x="480873" y="80841100"/>
          <a:chExt cx="5216534" cy="345983"/>
        </a:xfrm>
      </xdr:grpSpPr>
      <xdr:pic>
        <xdr:nvPicPr>
          <xdr:cNvPr id="150" name="図 149">
            <a:extLst>
              <a:ext uri="{FF2B5EF4-FFF2-40B4-BE49-F238E27FC236}">
                <a16:creationId xmlns:a16="http://schemas.microsoft.com/office/drawing/2014/main" id="{7D4E13B0-AB3D-CA26-550B-A30224C51E3F}"/>
              </a:ext>
            </a:extLst>
          </xdr:cNvPr>
          <xdr:cNvPicPr>
            <a:picLocks noChangeAspect="1"/>
          </xdr:cNvPicPr>
        </xdr:nvPicPr>
        <xdr:blipFill rotWithShape="1">
          <a:blip xmlns:r="http://schemas.openxmlformats.org/officeDocument/2006/relationships" r:embed="rId38" cstate="email">
            <a:extLst>
              <a:ext uri="{28A0092B-C50C-407E-A947-70E740481C1C}">
                <a14:useLocalDpi xmlns:a14="http://schemas.microsoft.com/office/drawing/2010/main"/>
              </a:ext>
            </a:extLst>
          </a:blip>
          <a:srcRect/>
          <a:stretch/>
        </xdr:blipFill>
        <xdr:spPr>
          <a:xfrm>
            <a:off x="3171031" y="80841100"/>
            <a:ext cx="2526376" cy="345983"/>
          </a:xfrm>
          <a:prstGeom prst="rect">
            <a:avLst/>
          </a:prstGeom>
        </xdr:spPr>
      </xdr:pic>
      <xdr:pic>
        <xdr:nvPicPr>
          <xdr:cNvPr id="38" name="図 37">
            <a:extLst>
              <a:ext uri="{FF2B5EF4-FFF2-40B4-BE49-F238E27FC236}">
                <a16:creationId xmlns:a16="http://schemas.microsoft.com/office/drawing/2014/main" id="{F644986B-D91B-4FF8-9F04-B9ADD86BE6D8}"/>
              </a:ext>
            </a:extLst>
          </xdr:cNvPr>
          <xdr:cNvPicPr>
            <a:picLocks noChangeAspect="1"/>
          </xdr:cNvPicPr>
        </xdr:nvPicPr>
        <xdr:blipFill rotWithShape="1">
          <a:blip xmlns:r="http://schemas.openxmlformats.org/officeDocument/2006/relationships" r:embed="rId39" cstate="email">
            <a:extLst>
              <a:ext uri="{28A0092B-C50C-407E-A947-70E740481C1C}">
                <a14:useLocalDpi xmlns:a14="http://schemas.microsoft.com/office/drawing/2010/main"/>
              </a:ext>
            </a:extLst>
          </a:blip>
          <a:srcRect/>
          <a:stretch/>
        </xdr:blipFill>
        <xdr:spPr>
          <a:xfrm>
            <a:off x="480873" y="80841522"/>
            <a:ext cx="2713971" cy="344814"/>
          </a:xfrm>
          <a:prstGeom prst="rect">
            <a:avLst/>
          </a:prstGeom>
        </xdr:spPr>
      </xdr:pic>
    </xdr:grpSp>
    <xdr:clientData/>
  </xdr:twoCellAnchor>
  <xdr:twoCellAnchor>
    <xdr:from>
      <xdr:col>0</xdr:col>
      <xdr:colOff>117928</xdr:colOff>
      <xdr:row>472</xdr:row>
      <xdr:rowOff>2</xdr:rowOff>
    </xdr:from>
    <xdr:to>
      <xdr:col>3</xdr:col>
      <xdr:colOff>1809632</xdr:colOff>
      <xdr:row>473</xdr:row>
      <xdr:rowOff>108859</xdr:rowOff>
    </xdr:to>
    <xdr:grpSp>
      <xdr:nvGrpSpPr>
        <xdr:cNvPr id="41" name="グループ化 40">
          <a:extLst>
            <a:ext uri="{FF2B5EF4-FFF2-40B4-BE49-F238E27FC236}">
              <a16:creationId xmlns:a16="http://schemas.microsoft.com/office/drawing/2014/main" id="{0F29C14A-00F6-41ED-9337-E8F5AE61F265}"/>
            </a:ext>
          </a:extLst>
        </xdr:cNvPr>
        <xdr:cNvGrpSpPr/>
      </xdr:nvGrpSpPr>
      <xdr:grpSpPr>
        <a:xfrm>
          <a:off x="117928" y="99510852"/>
          <a:ext cx="4834954" cy="318407"/>
          <a:chOff x="480873" y="80841100"/>
          <a:chExt cx="5216534" cy="345983"/>
        </a:xfrm>
      </xdr:grpSpPr>
      <xdr:pic>
        <xdr:nvPicPr>
          <xdr:cNvPr id="48" name="図 47">
            <a:extLst>
              <a:ext uri="{FF2B5EF4-FFF2-40B4-BE49-F238E27FC236}">
                <a16:creationId xmlns:a16="http://schemas.microsoft.com/office/drawing/2014/main" id="{1B6C1AA4-87FD-648F-5720-613A4CAEC5AB}"/>
              </a:ext>
            </a:extLst>
          </xdr:cNvPr>
          <xdr:cNvPicPr>
            <a:picLocks noChangeAspect="1"/>
          </xdr:cNvPicPr>
        </xdr:nvPicPr>
        <xdr:blipFill rotWithShape="1">
          <a:blip xmlns:r="http://schemas.openxmlformats.org/officeDocument/2006/relationships" r:embed="rId38" cstate="email">
            <a:extLst>
              <a:ext uri="{28A0092B-C50C-407E-A947-70E740481C1C}">
                <a14:useLocalDpi xmlns:a14="http://schemas.microsoft.com/office/drawing/2010/main"/>
              </a:ext>
            </a:extLst>
          </a:blip>
          <a:srcRect/>
          <a:stretch/>
        </xdr:blipFill>
        <xdr:spPr>
          <a:xfrm>
            <a:off x="3171031" y="80841100"/>
            <a:ext cx="2526376" cy="345983"/>
          </a:xfrm>
          <a:prstGeom prst="rect">
            <a:avLst/>
          </a:prstGeom>
        </xdr:spPr>
      </xdr:pic>
      <xdr:pic>
        <xdr:nvPicPr>
          <xdr:cNvPr id="49" name="図 48">
            <a:extLst>
              <a:ext uri="{FF2B5EF4-FFF2-40B4-BE49-F238E27FC236}">
                <a16:creationId xmlns:a16="http://schemas.microsoft.com/office/drawing/2014/main" id="{7DAE6DCD-121B-CB6E-5D11-9B75168CBF1B}"/>
              </a:ext>
            </a:extLst>
          </xdr:cNvPr>
          <xdr:cNvPicPr>
            <a:picLocks noChangeAspect="1"/>
          </xdr:cNvPicPr>
        </xdr:nvPicPr>
        <xdr:blipFill rotWithShape="1">
          <a:blip xmlns:r="http://schemas.openxmlformats.org/officeDocument/2006/relationships" r:embed="rId39" cstate="email">
            <a:extLst>
              <a:ext uri="{28A0092B-C50C-407E-A947-70E740481C1C}">
                <a14:useLocalDpi xmlns:a14="http://schemas.microsoft.com/office/drawing/2010/main"/>
              </a:ext>
            </a:extLst>
          </a:blip>
          <a:srcRect/>
          <a:stretch/>
        </xdr:blipFill>
        <xdr:spPr>
          <a:xfrm>
            <a:off x="480873" y="80841522"/>
            <a:ext cx="2713971" cy="344814"/>
          </a:xfrm>
          <a:prstGeom prst="rect">
            <a:avLst/>
          </a:prstGeom>
        </xdr:spPr>
      </xdr:pic>
    </xdr:grpSp>
    <xdr:clientData/>
  </xdr:twoCellAnchor>
  <xdr:twoCellAnchor>
    <xdr:from>
      <xdr:col>3</xdr:col>
      <xdr:colOff>1653133</xdr:colOff>
      <xdr:row>469</xdr:row>
      <xdr:rowOff>49093</xdr:rowOff>
    </xdr:from>
    <xdr:to>
      <xdr:col>3</xdr:col>
      <xdr:colOff>4131234</xdr:colOff>
      <xdr:row>472</xdr:row>
      <xdr:rowOff>165652</xdr:rowOff>
    </xdr:to>
    <xdr:sp macro="" textlink="">
      <xdr:nvSpPr>
        <xdr:cNvPr id="102" name="角丸四角形 127">
          <a:extLst>
            <a:ext uri="{FF2B5EF4-FFF2-40B4-BE49-F238E27FC236}">
              <a16:creationId xmlns:a16="http://schemas.microsoft.com/office/drawing/2014/main" id="{CB57BBDA-B89A-41DF-87AF-26A554129E6B}"/>
            </a:ext>
          </a:extLst>
        </xdr:cNvPr>
        <xdr:cNvSpPr/>
      </xdr:nvSpPr>
      <xdr:spPr>
        <a:xfrm>
          <a:off x="4800524" y="111058136"/>
          <a:ext cx="2478101" cy="746038"/>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物品数据制作支持工具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13.4.</a:t>
          </a:r>
          <a:r>
            <a:rPr kumimoji="1" lang="ja-JP" altLang="en-US" sz="1100">
              <a:solidFill>
                <a:schemeClr val="bg1"/>
              </a:solidFill>
              <a:effectLst/>
              <a:latin typeface="SimSun" panose="02010600030101010101" pitchFamily="2" charset="-122"/>
              <a:ea typeface="SimSun" panose="02010600030101010101" pitchFamily="2" charset="-122"/>
              <a:cs typeface="+mn-cs"/>
            </a:rPr>
            <a:t>纠错并保存</a:t>
          </a:r>
          <a:endParaRPr kumimoji="1" lang="en-US" altLang="ja-JP" sz="1100">
            <a:solidFill>
              <a:schemeClr val="bg1"/>
            </a:solidFill>
            <a:effectLst/>
            <a:latin typeface="SimSun" panose="02010600030101010101" pitchFamily="2" charset="-122"/>
            <a:ea typeface="SimSun" panose="02010600030101010101" pitchFamily="2" charset="-122"/>
            <a:cs typeface="+mn-cs"/>
          </a:endParaRPr>
        </a:p>
        <a:p>
          <a:r>
            <a:rPr kumimoji="1" lang="en-US" altLang="ja-JP" sz="1100">
              <a:solidFill>
                <a:schemeClr val="bg1"/>
              </a:solidFill>
              <a:effectLst/>
              <a:latin typeface="SimSun" panose="02010600030101010101" pitchFamily="2" charset="-122"/>
              <a:ea typeface="SimSun" panose="02010600030101010101" pitchFamily="2" charset="-122"/>
              <a:cs typeface="+mn-cs"/>
            </a:rPr>
            <a:t>(P.55</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1</xdr:col>
      <xdr:colOff>67200</xdr:colOff>
      <xdr:row>480</xdr:row>
      <xdr:rowOff>100185</xdr:rowOff>
    </xdr:from>
    <xdr:to>
      <xdr:col>2</xdr:col>
      <xdr:colOff>352178</xdr:colOff>
      <xdr:row>481</xdr:row>
      <xdr:rowOff>139507</xdr:rowOff>
    </xdr:to>
    <xdr:sp macro="" textlink="">
      <xdr:nvSpPr>
        <xdr:cNvPr id="27" name="角丸四角形 83">
          <a:extLst>
            <a:ext uri="{FF2B5EF4-FFF2-40B4-BE49-F238E27FC236}">
              <a16:creationId xmlns:a16="http://schemas.microsoft.com/office/drawing/2014/main" id="{E5385DD0-064B-4299-A744-DA4AE5A3DB3E}"/>
            </a:ext>
          </a:extLst>
        </xdr:cNvPr>
        <xdr:cNvSpPr/>
      </xdr:nvSpPr>
      <xdr:spPr>
        <a:xfrm>
          <a:off x="402843" y="113193685"/>
          <a:ext cx="1491478" cy="24796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3608294</xdr:colOff>
      <xdr:row>107</xdr:row>
      <xdr:rowOff>104588</xdr:rowOff>
    </xdr:from>
    <xdr:to>
      <xdr:col>3</xdr:col>
      <xdr:colOff>4156982</xdr:colOff>
      <xdr:row>108</xdr:row>
      <xdr:rowOff>165632</xdr:rowOff>
    </xdr:to>
    <xdr:pic>
      <xdr:nvPicPr>
        <xdr:cNvPr id="61" name="図 60">
          <a:hlinkClick xmlns:r="http://schemas.openxmlformats.org/officeDocument/2006/relationships" r:id="rId40"/>
          <a:extLst>
            <a:ext uri="{FF2B5EF4-FFF2-40B4-BE49-F238E27FC236}">
              <a16:creationId xmlns:a16="http://schemas.microsoft.com/office/drawing/2014/main" id="{3FE28364-2131-4378-8827-4517100CED12}"/>
            </a:ext>
          </a:extLst>
        </xdr:cNvPr>
        <xdr:cNvPicPr>
          <a:picLocks noChangeAspect="1"/>
        </xdr:cNvPicPr>
      </xdr:nvPicPr>
      <xdr:blipFill>
        <a:blip xmlns:r="http://schemas.openxmlformats.org/officeDocument/2006/relationships" r:embed="rId41" cstate="email">
          <a:extLst>
            <a:ext uri="{28A0092B-C50C-407E-A947-70E740481C1C}">
              <a14:useLocalDpi xmlns:a14="http://schemas.microsoft.com/office/drawing/2010/main"/>
            </a:ext>
          </a:extLst>
        </a:blip>
        <a:stretch>
          <a:fillRect/>
        </a:stretch>
      </xdr:blipFill>
      <xdr:spPr>
        <a:xfrm>
          <a:off x="6753412" y="23749000"/>
          <a:ext cx="548688" cy="292633"/>
        </a:xfrm>
        <a:prstGeom prst="rect">
          <a:avLst/>
        </a:prstGeom>
      </xdr:spPr>
    </xdr:pic>
    <xdr:clientData/>
  </xdr:twoCellAnchor>
  <xdr:twoCellAnchor editAs="oneCell">
    <xdr:from>
      <xdr:col>3</xdr:col>
      <xdr:colOff>3675529</xdr:colOff>
      <xdr:row>194</xdr:row>
      <xdr:rowOff>44824</xdr:rowOff>
    </xdr:from>
    <xdr:to>
      <xdr:col>3</xdr:col>
      <xdr:colOff>4224217</xdr:colOff>
      <xdr:row>195</xdr:row>
      <xdr:rowOff>128280</xdr:rowOff>
    </xdr:to>
    <xdr:pic>
      <xdr:nvPicPr>
        <xdr:cNvPr id="62" name="図 61">
          <a:hlinkClick xmlns:r="http://schemas.openxmlformats.org/officeDocument/2006/relationships" r:id="rId40"/>
          <a:extLst>
            <a:ext uri="{FF2B5EF4-FFF2-40B4-BE49-F238E27FC236}">
              <a16:creationId xmlns:a16="http://schemas.microsoft.com/office/drawing/2014/main" id="{2C86E761-5DD0-4989-BA94-736A5F8D9698}"/>
            </a:ext>
          </a:extLst>
        </xdr:cNvPr>
        <xdr:cNvPicPr>
          <a:picLocks noChangeAspect="1"/>
        </xdr:cNvPicPr>
      </xdr:nvPicPr>
      <xdr:blipFill>
        <a:blip xmlns:r="http://schemas.openxmlformats.org/officeDocument/2006/relationships" r:embed="rId41" cstate="email">
          <a:extLst>
            <a:ext uri="{28A0092B-C50C-407E-A947-70E740481C1C}">
              <a14:useLocalDpi xmlns:a14="http://schemas.microsoft.com/office/drawing/2010/main"/>
            </a:ext>
          </a:extLst>
        </a:blip>
        <a:stretch>
          <a:fillRect/>
        </a:stretch>
      </xdr:blipFill>
      <xdr:spPr>
        <a:xfrm>
          <a:off x="6820647" y="43673059"/>
          <a:ext cx="548688" cy="292633"/>
        </a:xfrm>
        <a:prstGeom prst="rect">
          <a:avLst/>
        </a:prstGeom>
      </xdr:spPr>
    </xdr:pic>
    <xdr:clientData/>
  </xdr:twoCellAnchor>
  <xdr:twoCellAnchor editAs="oneCell">
    <xdr:from>
      <xdr:col>3</xdr:col>
      <xdr:colOff>3406588</xdr:colOff>
      <xdr:row>350</xdr:row>
      <xdr:rowOff>179294</xdr:rowOff>
    </xdr:from>
    <xdr:to>
      <xdr:col>3</xdr:col>
      <xdr:colOff>3955276</xdr:colOff>
      <xdr:row>352</xdr:row>
      <xdr:rowOff>53575</xdr:rowOff>
    </xdr:to>
    <xdr:pic>
      <xdr:nvPicPr>
        <xdr:cNvPr id="63" name="図 62">
          <a:hlinkClick xmlns:r="http://schemas.openxmlformats.org/officeDocument/2006/relationships" r:id="rId40"/>
          <a:extLst>
            <a:ext uri="{FF2B5EF4-FFF2-40B4-BE49-F238E27FC236}">
              <a16:creationId xmlns:a16="http://schemas.microsoft.com/office/drawing/2014/main" id="{E968B6F4-2A2F-4B8E-B805-EB477C8838BA}"/>
            </a:ext>
          </a:extLst>
        </xdr:cNvPr>
        <xdr:cNvPicPr>
          <a:picLocks noChangeAspect="1"/>
        </xdr:cNvPicPr>
      </xdr:nvPicPr>
      <xdr:blipFill>
        <a:blip xmlns:r="http://schemas.openxmlformats.org/officeDocument/2006/relationships" r:embed="rId41" cstate="email">
          <a:extLst>
            <a:ext uri="{28A0092B-C50C-407E-A947-70E740481C1C}">
              <a14:useLocalDpi xmlns:a14="http://schemas.microsoft.com/office/drawing/2010/main"/>
            </a:ext>
          </a:extLst>
        </a:blip>
        <a:stretch>
          <a:fillRect/>
        </a:stretch>
      </xdr:blipFill>
      <xdr:spPr>
        <a:xfrm>
          <a:off x="6551706" y="81571353"/>
          <a:ext cx="548688" cy="292633"/>
        </a:xfrm>
        <a:prstGeom prst="rect">
          <a:avLst/>
        </a:prstGeom>
      </xdr:spPr>
    </xdr:pic>
    <xdr:clientData/>
  </xdr:twoCellAnchor>
  <xdr:twoCellAnchor editAs="oneCell">
    <xdr:from>
      <xdr:col>3</xdr:col>
      <xdr:colOff>3294529</xdr:colOff>
      <xdr:row>476</xdr:row>
      <xdr:rowOff>134471</xdr:rowOff>
    </xdr:from>
    <xdr:to>
      <xdr:col>3</xdr:col>
      <xdr:colOff>3843217</xdr:colOff>
      <xdr:row>478</xdr:row>
      <xdr:rowOff>8751</xdr:rowOff>
    </xdr:to>
    <xdr:pic>
      <xdr:nvPicPr>
        <xdr:cNvPr id="64" name="図 63">
          <a:hlinkClick xmlns:r="http://schemas.openxmlformats.org/officeDocument/2006/relationships" r:id="rId40"/>
          <a:extLst>
            <a:ext uri="{FF2B5EF4-FFF2-40B4-BE49-F238E27FC236}">
              <a16:creationId xmlns:a16="http://schemas.microsoft.com/office/drawing/2014/main" id="{3F572D81-F02D-475A-9F07-AB61FFE950B9}"/>
            </a:ext>
          </a:extLst>
        </xdr:cNvPr>
        <xdr:cNvPicPr>
          <a:picLocks noChangeAspect="1"/>
        </xdr:cNvPicPr>
      </xdr:nvPicPr>
      <xdr:blipFill>
        <a:blip xmlns:r="http://schemas.openxmlformats.org/officeDocument/2006/relationships" r:embed="rId41" cstate="email">
          <a:extLst>
            <a:ext uri="{28A0092B-C50C-407E-A947-70E740481C1C}">
              <a14:useLocalDpi xmlns:a14="http://schemas.microsoft.com/office/drawing/2010/main"/>
            </a:ext>
          </a:extLst>
        </a:blip>
        <a:stretch>
          <a:fillRect/>
        </a:stretch>
      </xdr:blipFill>
      <xdr:spPr>
        <a:xfrm>
          <a:off x="6439647" y="112925412"/>
          <a:ext cx="548688" cy="29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23665</xdr:colOff>
      <xdr:row>385</xdr:row>
      <xdr:rowOff>140804</xdr:rowOff>
    </xdr:from>
    <xdr:to>
      <xdr:col>3</xdr:col>
      <xdr:colOff>1739348</xdr:colOff>
      <xdr:row>404</xdr:row>
      <xdr:rowOff>115955</xdr:rowOff>
    </xdr:to>
    <xdr:pic>
      <xdr:nvPicPr>
        <xdr:cNvPr id="32" name="図 31">
          <a:extLst>
            <a:ext uri="{FF2B5EF4-FFF2-40B4-BE49-F238E27FC236}">
              <a16:creationId xmlns:a16="http://schemas.microsoft.com/office/drawing/2014/main" id="{87E007C5-CE72-7FE8-B887-614D301FA568}"/>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r="833"/>
        <a:stretch/>
      </xdr:blipFill>
      <xdr:spPr>
        <a:xfrm>
          <a:off x="327361" y="83430717"/>
          <a:ext cx="4575944" cy="3961847"/>
        </a:xfrm>
        <a:prstGeom prst="rect">
          <a:avLst/>
        </a:prstGeom>
      </xdr:spPr>
    </xdr:pic>
    <xdr:clientData/>
  </xdr:twoCellAnchor>
  <xdr:twoCellAnchor editAs="oneCell">
    <xdr:from>
      <xdr:col>0</xdr:col>
      <xdr:colOff>168966</xdr:colOff>
      <xdr:row>379</xdr:row>
      <xdr:rowOff>102705</xdr:rowOff>
    </xdr:from>
    <xdr:to>
      <xdr:col>3</xdr:col>
      <xdr:colOff>2426070</xdr:colOff>
      <xdr:row>381</xdr:row>
      <xdr:rowOff>64052</xdr:rowOff>
    </xdr:to>
    <xdr:pic>
      <xdr:nvPicPr>
        <xdr:cNvPr id="41" name="図 40">
          <a:extLst>
            <a:ext uri="{FF2B5EF4-FFF2-40B4-BE49-F238E27FC236}">
              <a16:creationId xmlns:a16="http://schemas.microsoft.com/office/drawing/2014/main" id="{61B80CF5-2FE7-424C-8E79-CFF8F818FAB5}"/>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68966" y="82177835"/>
          <a:ext cx="5421061" cy="381000"/>
        </a:xfrm>
        <a:prstGeom prst="rect">
          <a:avLst/>
        </a:prstGeom>
      </xdr:spPr>
    </xdr:pic>
    <xdr:clientData/>
  </xdr:twoCellAnchor>
  <xdr:twoCellAnchor editAs="oneCell">
    <xdr:from>
      <xdr:col>0</xdr:col>
      <xdr:colOff>209828</xdr:colOff>
      <xdr:row>374</xdr:row>
      <xdr:rowOff>38652</xdr:rowOff>
    </xdr:from>
    <xdr:to>
      <xdr:col>3</xdr:col>
      <xdr:colOff>2466932</xdr:colOff>
      <xdr:row>376</xdr:row>
      <xdr:rowOff>0</xdr:rowOff>
    </xdr:to>
    <xdr:pic>
      <xdr:nvPicPr>
        <xdr:cNvPr id="254" name="図 253">
          <a:extLst>
            <a:ext uri="{FF2B5EF4-FFF2-40B4-BE49-F238E27FC236}">
              <a16:creationId xmlns:a16="http://schemas.microsoft.com/office/drawing/2014/main" id="{0E7606C8-4FEC-D657-6613-4D6D348D1117}"/>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09828" y="81064652"/>
          <a:ext cx="5421061" cy="381000"/>
        </a:xfrm>
        <a:prstGeom prst="rect">
          <a:avLst/>
        </a:prstGeom>
      </xdr:spPr>
    </xdr:pic>
    <xdr:clientData/>
  </xdr:twoCellAnchor>
  <xdr:twoCellAnchor editAs="oneCell">
    <xdr:from>
      <xdr:col>1</xdr:col>
      <xdr:colOff>44175</xdr:colOff>
      <xdr:row>368</xdr:row>
      <xdr:rowOff>160131</xdr:rowOff>
    </xdr:from>
    <xdr:to>
      <xdr:col>2</xdr:col>
      <xdr:colOff>559759</xdr:colOff>
      <xdr:row>370</xdr:row>
      <xdr:rowOff>165653</xdr:rowOff>
    </xdr:to>
    <xdr:pic>
      <xdr:nvPicPr>
        <xdr:cNvPr id="253" name="図 252">
          <a:extLst>
            <a:ext uri="{FF2B5EF4-FFF2-40B4-BE49-F238E27FC236}">
              <a16:creationId xmlns:a16="http://schemas.microsoft.com/office/drawing/2014/main" id="{6C92736B-5F4B-8E2C-5553-A1C64BAC6693}"/>
            </a:ext>
          </a:extLst>
        </xdr:cNvPr>
        <xdr:cNvPicPr>
          <a:picLocks noChangeAspect="1"/>
        </xdr:cNvPicPr>
      </xdr:nvPicPr>
      <xdr:blipFill>
        <a:blip xmlns:r="http://schemas.openxmlformats.org/officeDocument/2006/relationships" r:embed="rId3"/>
        <a:stretch>
          <a:fillRect/>
        </a:stretch>
      </xdr:blipFill>
      <xdr:spPr>
        <a:xfrm>
          <a:off x="347871" y="80010001"/>
          <a:ext cx="1724845" cy="425174"/>
        </a:xfrm>
        <a:prstGeom prst="rect">
          <a:avLst/>
        </a:prstGeom>
      </xdr:spPr>
    </xdr:pic>
    <xdr:clientData/>
  </xdr:twoCellAnchor>
  <xdr:twoCellAnchor editAs="oneCell">
    <xdr:from>
      <xdr:col>0</xdr:col>
      <xdr:colOff>279773</xdr:colOff>
      <xdr:row>351</xdr:row>
      <xdr:rowOff>77321</xdr:rowOff>
    </xdr:from>
    <xdr:to>
      <xdr:col>3</xdr:col>
      <xdr:colOff>852594</xdr:colOff>
      <xdr:row>358</xdr:row>
      <xdr:rowOff>44826</xdr:rowOff>
    </xdr:to>
    <xdr:pic>
      <xdr:nvPicPr>
        <xdr:cNvPr id="31" name="図 30">
          <a:extLst>
            <a:ext uri="{FF2B5EF4-FFF2-40B4-BE49-F238E27FC236}">
              <a16:creationId xmlns:a16="http://schemas.microsoft.com/office/drawing/2014/main" id="{62316A16-14C7-EEEB-3FA0-2E76F293846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79773" y="76546262"/>
          <a:ext cx="3740350" cy="1431738"/>
        </a:xfrm>
        <a:prstGeom prst="rect">
          <a:avLst/>
        </a:prstGeom>
      </xdr:spPr>
    </xdr:pic>
    <xdr:clientData/>
  </xdr:twoCellAnchor>
  <xdr:twoCellAnchor editAs="oneCell">
    <xdr:from>
      <xdr:col>1</xdr:col>
      <xdr:colOff>7471</xdr:colOff>
      <xdr:row>341</xdr:row>
      <xdr:rowOff>52295</xdr:rowOff>
    </xdr:from>
    <xdr:to>
      <xdr:col>3</xdr:col>
      <xdr:colOff>3765177</xdr:colOff>
      <xdr:row>348</xdr:row>
      <xdr:rowOff>201705</xdr:rowOff>
    </xdr:to>
    <xdr:pic>
      <xdr:nvPicPr>
        <xdr:cNvPr id="250" name="図 249">
          <a:extLst>
            <a:ext uri="{FF2B5EF4-FFF2-40B4-BE49-F238E27FC236}">
              <a16:creationId xmlns:a16="http://schemas.microsoft.com/office/drawing/2014/main" id="{4F9939DF-7E70-7EB5-0E77-205805F547BE}"/>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r="3330" b="16923"/>
        <a:stretch/>
      </xdr:blipFill>
      <xdr:spPr>
        <a:xfrm>
          <a:off x="313765" y="74197883"/>
          <a:ext cx="6618941" cy="1613646"/>
        </a:xfrm>
        <a:prstGeom prst="rect">
          <a:avLst/>
        </a:prstGeom>
      </xdr:spPr>
    </xdr:pic>
    <xdr:clientData/>
  </xdr:twoCellAnchor>
  <xdr:twoCellAnchor editAs="oneCell">
    <xdr:from>
      <xdr:col>0</xdr:col>
      <xdr:colOff>66167</xdr:colOff>
      <xdr:row>321</xdr:row>
      <xdr:rowOff>136071</xdr:rowOff>
    </xdr:from>
    <xdr:to>
      <xdr:col>3</xdr:col>
      <xdr:colOff>4146176</xdr:colOff>
      <xdr:row>338</xdr:row>
      <xdr:rowOff>97117</xdr:rowOff>
    </xdr:to>
    <xdr:pic>
      <xdr:nvPicPr>
        <xdr:cNvPr id="255" name="図 254">
          <a:extLst>
            <a:ext uri="{FF2B5EF4-FFF2-40B4-BE49-F238E27FC236}">
              <a16:creationId xmlns:a16="http://schemas.microsoft.com/office/drawing/2014/main" id="{8F174591-82D3-A6F2-25AE-29522795FD5E}"/>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66167" y="70098130"/>
          <a:ext cx="7247538" cy="3517046"/>
        </a:xfrm>
        <a:prstGeom prst="rect">
          <a:avLst/>
        </a:prstGeom>
      </xdr:spPr>
    </xdr:pic>
    <xdr:clientData/>
  </xdr:twoCellAnchor>
  <xdr:twoCellAnchor editAs="oneCell">
    <xdr:from>
      <xdr:col>1</xdr:col>
      <xdr:colOff>7472</xdr:colOff>
      <xdr:row>308</xdr:row>
      <xdr:rowOff>127000</xdr:rowOff>
    </xdr:from>
    <xdr:to>
      <xdr:col>3</xdr:col>
      <xdr:colOff>3817473</xdr:colOff>
      <xdr:row>316</xdr:row>
      <xdr:rowOff>119530</xdr:rowOff>
    </xdr:to>
    <xdr:pic>
      <xdr:nvPicPr>
        <xdr:cNvPr id="33" name="図 32">
          <a:extLst>
            <a:ext uri="{FF2B5EF4-FFF2-40B4-BE49-F238E27FC236}">
              <a16:creationId xmlns:a16="http://schemas.microsoft.com/office/drawing/2014/main" id="{92F70316-5484-BEC6-BF54-9C08A31791BE}"/>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313766" y="67160588"/>
          <a:ext cx="6671236" cy="1665942"/>
        </a:xfrm>
        <a:prstGeom prst="rect">
          <a:avLst/>
        </a:prstGeom>
      </xdr:spPr>
    </xdr:pic>
    <xdr:clientData/>
  </xdr:twoCellAnchor>
  <xdr:twoCellAnchor editAs="oneCell">
    <xdr:from>
      <xdr:col>1</xdr:col>
      <xdr:colOff>67236</xdr:colOff>
      <xdr:row>287</xdr:row>
      <xdr:rowOff>195836</xdr:rowOff>
    </xdr:from>
    <xdr:to>
      <xdr:col>3</xdr:col>
      <xdr:colOff>3561152</xdr:colOff>
      <xdr:row>305</xdr:row>
      <xdr:rowOff>97116</xdr:rowOff>
    </xdr:to>
    <xdr:pic>
      <xdr:nvPicPr>
        <xdr:cNvPr id="243" name="図 242">
          <a:extLst>
            <a:ext uri="{FF2B5EF4-FFF2-40B4-BE49-F238E27FC236}">
              <a16:creationId xmlns:a16="http://schemas.microsoft.com/office/drawing/2014/main" id="{675E24AD-713D-AC4D-5E9E-C7A4B52089F7}"/>
            </a:ext>
          </a:extLst>
        </xdr:cNvPr>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l="866" b="2773"/>
        <a:stretch/>
      </xdr:blipFill>
      <xdr:spPr>
        <a:xfrm>
          <a:off x="373530" y="62627542"/>
          <a:ext cx="6355151" cy="3666457"/>
        </a:xfrm>
        <a:prstGeom prst="rect">
          <a:avLst/>
        </a:prstGeom>
      </xdr:spPr>
    </xdr:pic>
    <xdr:clientData/>
  </xdr:twoCellAnchor>
  <xdr:twoCellAnchor editAs="oneCell">
    <xdr:from>
      <xdr:col>0</xdr:col>
      <xdr:colOff>168086</xdr:colOff>
      <xdr:row>268</xdr:row>
      <xdr:rowOff>98718</xdr:rowOff>
    </xdr:from>
    <xdr:to>
      <xdr:col>3</xdr:col>
      <xdr:colOff>2584822</xdr:colOff>
      <xdr:row>277</xdr:row>
      <xdr:rowOff>74706</xdr:rowOff>
    </xdr:to>
    <xdr:pic>
      <xdr:nvPicPr>
        <xdr:cNvPr id="242" name="図 241">
          <a:extLst>
            <a:ext uri="{FF2B5EF4-FFF2-40B4-BE49-F238E27FC236}">
              <a16:creationId xmlns:a16="http://schemas.microsoft.com/office/drawing/2014/main" id="{8EDE37AC-6247-CF78-68F3-392728E4D3D0}"/>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168086" y="58660659"/>
          <a:ext cx="5584265" cy="1858577"/>
        </a:xfrm>
        <a:prstGeom prst="rect">
          <a:avLst/>
        </a:prstGeom>
      </xdr:spPr>
    </xdr:pic>
    <xdr:clientData/>
  </xdr:twoCellAnchor>
  <xdr:twoCellAnchor editAs="oneCell">
    <xdr:from>
      <xdr:col>0</xdr:col>
      <xdr:colOff>246528</xdr:colOff>
      <xdr:row>240</xdr:row>
      <xdr:rowOff>201706</xdr:rowOff>
    </xdr:from>
    <xdr:to>
      <xdr:col>3</xdr:col>
      <xdr:colOff>3436470</xdr:colOff>
      <xdr:row>257</xdr:row>
      <xdr:rowOff>44824</xdr:rowOff>
    </xdr:to>
    <xdr:pic>
      <xdr:nvPicPr>
        <xdr:cNvPr id="241" name="図 240">
          <a:extLst>
            <a:ext uri="{FF2B5EF4-FFF2-40B4-BE49-F238E27FC236}">
              <a16:creationId xmlns:a16="http://schemas.microsoft.com/office/drawing/2014/main" id="{AE3E7D46-E44A-CB31-2E53-DF47045124BC}"/>
            </a:ext>
          </a:extLst>
        </xdr:cNvPr>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b="21832"/>
        <a:stretch/>
      </xdr:blipFill>
      <xdr:spPr>
        <a:xfrm>
          <a:off x="246528" y="52906706"/>
          <a:ext cx="6357471" cy="3399118"/>
        </a:xfrm>
        <a:prstGeom prst="rect">
          <a:avLst/>
        </a:prstGeom>
      </xdr:spPr>
    </xdr:pic>
    <xdr:clientData/>
  </xdr:twoCellAnchor>
  <xdr:twoCellAnchor editAs="oneCell">
    <xdr:from>
      <xdr:col>0</xdr:col>
      <xdr:colOff>163682</xdr:colOff>
      <xdr:row>232</xdr:row>
      <xdr:rowOff>185769</xdr:rowOff>
    </xdr:from>
    <xdr:to>
      <xdr:col>3</xdr:col>
      <xdr:colOff>2871304</xdr:colOff>
      <xdr:row>239</xdr:row>
      <xdr:rowOff>176698</xdr:rowOff>
    </xdr:to>
    <xdr:pic>
      <xdr:nvPicPr>
        <xdr:cNvPr id="240" name="図 239">
          <a:extLst>
            <a:ext uri="{FF2B5EF4-FFF2-40B4-BE49-F238E27FC236}">
              <a16:creationId xmlns:a16="http://schemas.microsoft.com/office/drawing/2014/main" id="{4FFD8D26-3213-EB05-5528-39FA1135453D}"/>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r="5593" b="26610"/>
        <a:stretch/>
      </xdr:blipFill>
      <xdr:spPr>
        <a:xfrm>
          <a:off x="163682" y="51090682"/>
          <a:ext cx="5871579" cy="1459712"/>
        </a:xfrm>
        <a:prstGeom prst="rect">
          <a:avLst/>
        </a:prstGeom>
      </xdr:spPr>
    </xdr:pic>
    <xdr:clientData/>
  </xdr:twoCellAnchor>
  <xdr:twoCellAnchor editAs="oneCell">
    <xdr:from>
      <xdr:col>0</xdr:col>
      <xdr:colOff>99390</xdr:colOff>
      <xdr:row>178</xdr:row>
      <xdr:rowOff>11043</xdr:rowOff>
    </xdr:from>
    <xdr:to>
      <xdr:col>3</xdr:col>
      <xdr:colOff>3168456</xdr:colOff>
      <xdr:row>185</xdr:row>
      <xdr:rowOff>110436</xdr:rowOff>
    </xdr:to>
    <xdr:pic>
      <xdr:nvPicPr>
        <xdr:cNvPr id="236" name="図 235">
          <a:extLst>
            <a:ext uri="{FF2B5EF4-FFF2-40B4-BE49-F238E27FC236}">
              <a16:creationId xmlns:a16="http://schemas.microsoft.com/office/drawing/2014/main" id="{CFEAE165-01F3-02BD-886E-CB38DDCFF5BB}"/>
            </a:ext>
          </a:extLst>
        </xdr:cNvPr>
        <xdr:cNvPicPr>
          <a:picLocks noChangeAspect="1"/>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b="22191"/>
        <a:stretch/>
      </xdr:blipFill>
      <xdr:spPr>
        <a:xfrm>
          <a:off x="99390" y="38409217"/>
          <a:ext cx="6233023" cy="1568175"/>
        </a:xfrm>
        <a:prstGeom prst="rect">
          <a:avLst/>
        </a:prstGeom>
      </xdr:spPr>
    </xdr:pic>
    <xdr:clientData/>
  </xdr:twoCellAnchor>
  <xdr:twoCellAnchor>
    <xdr:from>
      <xdr:col>0</xdr:col>
      <xdr:colOff>170962</xdr:colOff>
      <xdr:row>170</xdr:row>
      <xdr:rowOff>39651</xdr:rowOff>
    </xdr:from>
    <xdr:to>
      <xdr:col>3</xdr:col>
      <xdr:colOff>2205401</xdr:colOff>
      <xdr:row>172</xdr:row>
      <xdr:rowOff>38618</xdr:rowOff>
    </xdr:to>
    <xdr:grpSp>
      <xdr:nvGrpSpPr>
        <xdr:cNvPr id="35" name="グループ化 34">
          <a:extLst>
            <a:ext uri="{FF2B5EF4-FFF2-40B4-BE49-F238E27FC236}">
              <a16:creationId xmlns:a16="http://schemas.microsoft.com/office/drawing/2014/main" id="{A695D4E4-8072-4C1D-9F0E-E8C4D81829F4}"/>
            </a:ext>
          </a:extLst>
        </xdr:cNvPr>
        <xdr:cNvGrpSpPr/>
      </xdr:nvGrpSpPr>
      <xdr:grpSpPr>
        <a:xfrm>
          <a:off x="170962" y="36228301"/>
          <a:ext cx="5196739" cy="418067"/>
          <a:chOff x="4872663" y="36923381"/>
          <a:chExt cx="5194785" cy="419044"/>
        </a:xfrm>
      </xdr:grpSpPr>
      <xdr:pic>
        <xdr:nvPicPr>
          <xdr:cNvPr id="234" name="図 233">
            <a:extLst>
              <a:ext uri="{FF2B5EF4-FFF2-40B4-BE49-F238E27FC236}">
                <a16:creationId xmlns:a16="http://schemas.microsoft.com/office/drawing/2014/main" id="{B3E4136B-AA57-5ABB-BD3B-B58E4CA7098C}"/>
              </a:ext>
            </a:extLst>
          </xdr:cNvPr>
          <xdr:cNvPicPr>
            <a:picLocks noChangeAspect="1"/>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6965461" y="36923381"/>
            <a:ext cx="3101987" cy="417204"/>
          </a:xfrm>
          <a:prstGeom prst="rect">
            <a:avLst/>
          </a:prstGeom>
        </xdr:spPr>
      </xdr:pic>
      <xdr:pic>
        <xdr:nvPicPr>
          <xdr:cNvPr id="34" name="図 33">
            <a:extLst>
              <a:ext uri="{FF2B5EF4-FFF2-40B4-BE49-F238E27FC236}">
                <a16:creationId xmlns:a16="http://schemas.microsoft.com/office/drawing/2014/main" id="{B06C90CF-FC38-486A-B845-4E640E0C0BC0}"/>
              </a:ext>
            </a:extLst>
          </xdr:cNvPr>
          <xdr:cNvPicPr>
            <a:picLocks noChangeAspect="1"/>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a:stretch/>
        </xdr:blipFill>
        <xdr:spPr>
          <a:xfrm>
            <a:off x="4872663" y="36925221"/>
            <a:ext cx="2141645" cy="417204"/>
          </a:xfrm>
          <a:prstGeom prst="rect">
            <a:avLst/>
          </a:prstGeom>
        </xdr:spPr>
      </xdr:pic>
    </xdr:grpSp>
    <xdr:clientData/>
  </xdr:twoCellAnchor>
  <xdr:twoCellAnchor editAs="oneCell">
    <xdr:from>
      <xdr:col>1</xdr:col>
      <xdr:colOff>240208</xdr:colOff>
      <xdr:row>162</xdr:row>
      <xdr:rowOff>88497</xdr:rowOff>
    </xdr:from>
    <xdr:to>
      <xdr:col>2</xdr:col>
      <xdr:colOff>1380644</xdr:colOff>
      <xdr:row>165</xdr:row>
      <xdr:rowOff>146251</xdr:rowOff>
    </xdr:to>
    <xdr:pic>
      <xdr:nvPicPr>
        <xdr:cNvPr id="232" name="図 231">
          <a:extLst>
            <a:ext uri="{FF2B5EF4-FFF2-40B4-BE49-F238E27FC236}">
              <a16:creationId xmlns:a16="http://schemas.microsoft.com/office/drawing/2014/main" id="{18847DCC-8317-574F-47ED-193A9CDF56B9}"/>
            </a:ext>
          </a:extLst>
        </xdr:cNvPr>
        <xdr:cNvPicPr>
          <a:picLocks noChangeAspect="1"/>
        </xdr:cNvPicPr>
      </xdr:nvPicPr>
      <xdr:blipFill rotWithShape="1">
        <a:blip xmlns:r="http://schemas.openxmlformats.org/officeDocument/2006/relationships" r:embed="rId15" cstate="email">
          <a:extLst>
            <a:ext uri="{28A0092B-C50C-407E-A947-70E740481C1C}">
              <a14:useLocalDpi xmlns:a14="http://schemas.microsoft.com/office/drawing/2010/main"/>
            </a:ext>
          </a:extLst>
        </a:blip>
        <a:srcRect/>
        <a:stretch/>
      </xdr:blipFill>
      <xdr:spPr>
        <a:xfrm>
          <a:off x="546502" y="35304850"/>
          <a:ext cx="2350671" cy="685284"/>
        </a:xfrm>
        <a:prstGeom prst="rect">
          <a:avLst/>
        </a:prstGeom>
      </xdr:spPr>
    </xdr:pic>
    <xdr:clientData/>
  </xdr:twoCellAnchor>
  <xdr:twoCellAnchor editAs="oneCell">
    <xdr:from>
      <xdr:col>0</xdr:col>
      <xdr:colOff>134471</xdr:colOff>
      <xdr:row>144</xdr:row>
      <xdr:rowOff>155160</xdr:rowOff>
    </xdr:from>
    <xdr:to>
      <xdr:col>3</xdr:col>
      <xdr:colOff>3907118</xdr:colOff>
      <xdr:row>150</xdr:row>
      <xdr:rowOff>52295</xdr:rowOff>
    </xdr:to>
    <xdr:pic>
      <xdr:nvPicPr>
        <xdr:cNvPr id="235" name="図 234">
          <a:extLst>
            <a:ext uri="{FF2B5EF4-FFF2-40B4-BE49-F238E27FC236}">
              <a16:creationId xmlns:a16="http://schemas.microsoft.com/office/drawing/2014/main" id="{8B19AEB3-9F3F-45E0-4284-62E92DA58990}"/>
            </a:ext>
          </a:extLst>
        </xdr:cNvPr>
        <xdr:cNvPicPr>
          <a:picLocks noChangeAspect="1"/>
        </xdr:cNvPicPr>
      </xdr:nvPicPr>
      <xdr:blipFill rotWithShape="1">
        <a:blip xmlns:r="http://schemas.openxmlformats.org/officeDocument/2006/relationships" r:embed="rId16" cstate="email">
          <a:extLst>
            <a:ext uri="{28A0092B-C50C-407E-A947-70E740481C1C}">
              <a14:useLocalDpi xmlns:a14="http://schemas.microsoft.com/office/drawing/2010/main"/>
            </a:ext>
          </a:extLst>
        </a:blip>
        <a:srcRect b="18189"/>
        <a:stretch/>
      </xdr:blipFill>
      <xdr:spPr>
        <a:xfrm>
          <a:off x="134471" y="31606336"/>
          <a:ext cx="6940176" cy="1152194"/>
        </a:xfrm>
        <a:prstGeom prst="rect">
          <a:avLst/>
        </a:prstGeom>
      </xdr:spPr>
    </xdr:pic>
    <xdr:clientData/>
  </xdr:twoCellAnchor>
  <xdr:twoCellAnchor editAs="oneCell">
    <xdr:from>
      <xdr:col>1</xdr:col>
      <xdr:colOff>29020</xdr:colOff>
      <xdr:row>133</xdr:row>
      <xdr:rowOff>138781</xdr:rowOff>
    </xdr:from>
    <xdr:to>
      <xdr:col>3</xdr:col>
      <xdr:colOff>452345</xdr:colOff>
      <xdr:row>140</xdr:row>
      <xdr:rowOff>127000</xdr:rowOff>
    </xdr:to>
    <xdr:pic>
      <xdr:nvPicPr>
        <xdr:cNvPr id="231" name="図 230">
          <a:extLst>
            <a:ext uri="{FF2B5EF4-FFF2-40B4-BE49-F238E27FC236}">
              <a16:creationId xmlns:a16="http://schemas.microsoft.com/office/drawing/2014/main" id="{65A53497-E293-5E13-79CE-B89A5EE80792}"/>
            </a:ext>
          </a:extLst>
        </xdr:cNvPr>
        <xdr:cNvPicPr>
          <a:picLocks noChangeAspect="1"/>
        </xdr:cNvPicPr>
      </xdr:nvPicPr>
      <xdr:blipFill rotWithShape="1">
        <a:blip xmlns:r="http://schemas.openxmlformats.org/officeDocument/2006/relationships" r:embed="rId17" cstate="email">
          <a:extLst>
            <a:ext uri="{28A0092B-C50C-407E-A947-70E740481C1C}">
              <a14:useLocalDpi xmlns:a14="http://schemas.microsoft.com/office/drawing/2010/main"/>
            </a:ext>
          </a:extLst>
        </a:blip>
        <a:srcRect r="39087" b="42289"/>
        <a:stretch/>
      </xdr:blipFill>
      <xdr:spPr>
        <a:xfrm>
          <a:off x="335314" y="29289016"/>
          <a:ext cx="3284560" cy="1452454"/>
        </a:xfrm>
        <a:prstGeom prst="rect">
          <a:avLst/>
        </a:prstGeom>
      </xdr:spPr>
    </xdr:pic>
    <xdr:clientData/>
  </xdr:twoCellAnchor>
  <xdr:twoCellAnchor>
    <xdr:from>
      <xdr:col>1</xdr:col>
      <xdr:colOff>11545</xdr:colOff>
      <xdr:row>110</xdr:row>
      <xdr:rowOff>112058</xdr:rowOff>
    </xdr:from>
    <xdr:to>
      <xdr:col>3</xdr:col>
      <xdr:colOff>3356710</xdr:colOff>
      <xdr:row>127</xdr:row>
      <xdr:rowOff>97118</xdr:rowOff>
    </xdr:to>
    <xdr:grpSp>
      <xdr:nvGrpSpPr>
        <xdr:cNvPr id="230" name="グループ化 229">
          <a:extLst>
            <a:ext uri="{FF2B5EF4-FFF2-40B4-BE49-F238E27FC236}">
              <a16:creationId xmlns:a16="http://schemas.microsoft.com/office/drawing/2014/main" id="{3D3EE084-DBA6-ECBC-A0BF-C81E8C682C36}"/>
            </a:ext>
          </a:extLst>
        </xdr:cNvPr>
        <xdr:cNvGrpSpPr/>
      </xdr:nvGrpSpPr>
      <xdr:grpSpPr>
        <a:xfrm>
          <a:off x="316345" y="23727708"/>
          <a:ext cx="6202665" cy="3547410"/>
          <a:chOff x="7004015" y="23853588"/>
          <a:chExt cx="5852867" cy="3339352"/>
        </a:xfrm>
      </xdr:grpSpPr>
      <xdr:pic>
        <xdr:nvPicPr>
          <xdr:cNvPr id="227" name="図 226">
            <a:extLst>
              <a:ext uri="{FF2B5EF4-FFF2-40B4-BE49-F238E27FC236}">
                <a16:creationId xmlns:a16="http://schemas.microsoft.com/office/drawing/2014/main" id="{AE51FD78-F74F-6672-B3D5-F93EF96AF5FA}"/>
              </a:ext>
            </a:extLst>
          </xdr:cNvPr>
          <xdr:cNvPicPr>
            <a:picLocks noChangeAspect="1"/>
          </xdr:cNvPicPr>
        </xdr:nvPicPr>
        <xdr:blipFill rotWithShape="1">
          <a:blip xmlns:r="http://schemas.openxmlformats.org/officeDocument/2006/relationships" r:embed="rId18" cstate="email">
            <a:extLst>
              <a:ext uri="{28A0092B-C50C-407E-A947-70E740481C1C}">
                <a14:useLocalDpi xmlns:a14="http://schemas.microsoft.com/office/drawing/2010/main"/>
              </a:ext>
            </a:extLst>
          </a:blip>
          <a:srcRect r="10073" b="51121"/>
          <a:stretch/>
        </xdr:blipFill>
        <xdr:spPr>
          <a:xfrm>
            <a:off x="7019634" y="23853588"/>
            <a:ext cx="5814837" cy="1658471"/>
          </a:xfrm>
          <a:prstGeom prst="rect">
            <a:avLst/>
          </a:prstGeom>
        </xdr:spPr>
      </xdr:pic>
      <xdr:pic>
        <xdr:nvPicPr>
          <xdr:cNvPr id="228" name="図 227">
            <a:extLst>
              <a:ext uri="{FF2B5EF4-FFF2-40B4-BE49-F238E27FC236}">
                <a16:creationId xmlns:a16="http://schemas.microsoft.com/office/drawing/2014/main" id="{475B2049-0D00-6611-C8C1-4394EA898D20}"/>
              </a:ext>
            </a:extLst>
          </xdr:cNvPr>
          <xdr:cNvPicPr>
            <a:picLocks noChangeAspect="1"/>
          </xdr:cNvPicPr>
        </xdr:nvPicPr>
        <xdr:blipFill rotWithShape="1">
          <a:blip xmlns:r="http://schemas.openxmlformats.org/officeDocument/2006/relationships" r:embed="rId19" cstate="email">
            <a:extLst>
              <a:ext uri="{28A0092B-C50C-407E-A947-70E740481C1C}">
                <a14:useLocalDpi xmlns:a14="http://schemas.microsoft.com/office/drawing/2010/main"/>
              </a:ext>
            </a:extLst>
          </a:blip>
          <a:srcRect t="3945" r="7264" b="42073"/>
          <a:stretch/>
        </xdr:blipFill>
        <xdr:spPr>
          <a:xfrm>
            <a:off x="7004015" y="25668940"/>
            <a:ext cx="5793102" cy="1524000"/>
          </a:xfrm>
          <a:prstGeom prst="rect">
            <a:avLst/>
          </a:prstGeom>
        </xdr:spPr>
      </xdr:pic>
      <xdr:pic>
        <xdr:nvPicPr>
          <xdr:cNvPr id="229" name="図 228">
            <a:extLst>
              <a:ext uri="{FF2B5EF4-FFF2-40B4-BE49-F238E27FC236}">
                <a16:creationId xmlns:a16="http://schemas.microsoft.com/office/drawing/2014/main" id="{707FF441-BDDF-4FDC-968D-428DCADFFB91}"/>
              </a:ext>
            </a:extLst>
          </xdr:cNvPr>
          <xdr:cNvPicPr>
            <a:picLocks noChangeAspect="1"/>
          </xdr:cNvPicPr>
        </xdr:nvPicPr>
        <xdr:blipFill rotWithShape="1">
          <a:blip xmlns:r="http://schemas.openxmlformats.org/officeDocument/2006/relationships" r:embed="rId20" cstate="email">
            <a:extLst>
              <a:ext uri="{28A0092B-C50C-407E-A947-70E740481C1C}">
                <a14:useLocalDpi xmlns:a14="http://schemas.microsoft.com/office/drawing/2010/main"/>
              </a:ext>
            </a:extLst>
          </a:blip>
          <a:srcRect l="6577" t="10225" r="4802" b="19902"/>
          <a:stretch/>
        </xdr:blipFill>
        <xdr:spPr>
          <a:xfrm>
            <a:off x="7044764" y="25444825"/>
            <a:ext cx="5812118" cy="173336"/>
          </a:xfrm>
          <a:prstGeom prst="rect">
            <a:avLst/>
          </a:prstGeom>
        </xdr:spPr>
      </xdr:pic>
    </xdr:grpSp>
    <xdr:clientData/>
  </xdr:twoCellAnchor>
  <xdr:twoCellAnchor editAs="oneCell">
    <xdr:from>
      <xdr:col>1</xdr:col>
      <xdr:colOff>321916</xdr:colOff>
      <xdr:row>102</xdr:row>
      <xdr:rowOff>179294</xdr:rowOff>
    </xdr:from>
    <xdr:to>
      <xdr:col>3</xdr:col>
      <xdr:colOff>480836</xdr:colOff>
      <xdr:row>108</xdr:row>
      <xdr:rowOff>122651</xdr:rowOff>
    </xdr:to>
    <xdr:pic>
      <xdr:nvPicPr>
        <xdr:cNvPr id="226" name="図 225">
          <a:extLst>
            <a:ext uri="{FF2B5EF4-FFF2-40B4-BE49-F238E27FC236}">
              <a16:creationId xmlns:a16="http://schemas.microsoft.com/office/drawing/2014/main" id="{B4319B50-1F03-865F-A3A2-07FF613F3776}"/>
            </a:ext>
          </a:extLst>
        </xdr:cNvPr>
        <xdr:cNvPicPr>
          <a:picLocks noChangeAspect="1"/>
        </xdr:cNvPicPr>
      </xdr:nvPicPr>
      <xdr:blipFill rotWithShape="1">
        <a:blip xmlns:r="http://schemas.openxmlformats.org/officeDocument/2006/relationships" r:embed="rId21" cstate="email">
          <a:extLst>
            <a:ext uri="{28A0092B-C50C-407E-A947-70E740481C1C}">
              <a14:useLocalDpi xmlns:a14="http://schemas.microsoft.com/office/drawing/2010/main"/>
            </a:ext>
          </a:extLst>
        </a:blip>
        <a:srcRect/>
        <a:stretch/>
      </xdr:blipFill>
      <xdr:spPr>
        <a:xfrm>
          <a:off x="628210" y="22635882"/>
          <a:ext cx="3020155" cy="1198416"/>
        </a:xfrm>
        <a:prstGeom prst="rect">
          <a:avLst/>
        </a:prstGeom>
      </xdr:spPr>
    </xdr:pic>
    <xdr:clientData/>
  </xdr:twoCellAnchor>
  <xdr:twoCellAnchor editAs="oneCell">
    <xdr:from>
      <xdr:col>0</xdr:col>
      <xdr:colOff>127000</xdr:colOff>
      <xdr:row>72</xdr:row>
      <xdr:rowOff>163287</xdr:rowOff>
    </xdr:from>
    <xdr:to>
      <xdr:col>3</xdr:col>
      <xdr:colOff>4336142</xdr:colOff>
      <xdr:row>94</xdr:row>
      <xdr:rowOff>101752</xdr:rowOff>
    </xdr:to>
    <xdr:pic>
      <xdr:nvPicPr>
        <xdr:cNvPr id="224" name="図 223">
          <a:extLst>
            <a:ext uri="{FF2B5EF4-FFF2-40B4-BE49-F238E27FC236}">
              <a16:creationId xmlns:a16="http://schemas.microsoft.com/office/drawing/2014/main" id="{43E1F7B3-BBEA-1A72-7F4E-97D849810CF0}"/>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127000" y="16591111"/>
          <a:ext cx="7376671" cy="4211641"/>
        </a:xfrm>
        <a:prstGeom prst="rect">
          <a:avLst/>
        </a:prstGeom>
      </xdr:spPr>
    </xdr:pic>
    <xdr:clientData/>
  </xdr:twoCellAnchor>
  <xdr:twoCellAnchor editAs="oneCell">
    <xdr:from>
      <xdr:col>1</xdr:col>
      <xdr:colOff>0</xdr:colOff>
      <xdr:row>24</xdr:row>
      <xdr:rowOff>0</xdr:rowOff>
    </xdr:from>
    <xdr:to>
      <xdr:col>2</xdr:col>
      <xdr:colOff>323665</xdr:colOff>
      <xdr:row>25</xdr:row>
      <xdr:rowOff>142829</xdr:rowOff>
    </xdr:to>
    <xdr:pic>
      <xdr:nvPicPr>
        <xdr:cNvPr id="15" name="図 14">
          <a:extLst>
            <a:ext uri="{FF2B5EF4-FFF2-40B4-BE49-F238E27FC236}">
              <a16:creationId xmlns:a16="http://schemas.microsoft.com/office/drawing/2014/main" id="{C53FCFA5-3646-401B-8BE5-4F8C3BE763CD}"/>
            </a:ext>
          </a:extLst>
        </xdr:cNvPr>
        <xdr:cNvPicPr>
          <a:picLocks noChangeAspect="1"/>
        </xdr:cNvPicPr>
      </xdr:nvPicPr>
      <xdr:blipFill>
        <a:blip xmlns:r="http://schemas.openxmlformats.org/officeDocument/2006/relationships" r:embed="rId23"/>
        <a:stretch>
          <a:fillRect/>
        </a:stretch>
      </xdr:blipFill>
      <xdr:spPr>
        <a:xfrm>
          <a:off x="158750" y="6153150"/>
          <a:ext cx="1530164" cy="374604"/>
        </a:xfrm>
        <a:prstGeom prst="rect">
          <a:avLst/>
        </a:prstGeom>
      </xdr:spPr>
    </xdr:pic>
    <xdr:clientData/>
  </xdr:twoCellAnchor>
  <xdr:twoCellAnchor editAs="oneCell">
    <xdr:from>
      <xdr:col>1</xdr:col>
      <xdr:colOff>0</xdr:colOff>
      <xdr:row>26</xdr:row>
      <xdr:rowOff>0</xdr:rowOff>
    </xdr:from>
    <xdr:to>
      <xdr:col>2</xdr:col>
      <xdr:colOff>323665</xdr:colOff>
      <xdr:row>27</xdr:row>
      <xdr:rowOff>142829</xdr:rowOff>
    </xdr:to>
    <xdr:pic>
      <xdr:nvPicPr>
        <xdr:cNvPr id="16" name="図 15">
          <a:extLst>
            <a:ext uri="{FF2B5EF4-FFF2-40B4-BE49-F238E27FC236}">
              <a16:creationId xmlns:a16="http://schemas.microsoft.com/office/drawing/2014/main" id="{D26B5BD9-74BD-485E-9D00-223C255D55B4}"/>
            </a:ext>
          </a:extLst>
        </xdr:cNvPr>
        <xdr:cNvPicPr>
          <a:picLocks noChangeAspect="1"/>
        </xdr:cNvPicPr>
      </xdr:nvPicPr>
      <xdr:blipFill>
        <a:blip xmlns:r="http://schemas.openxmlformats.org/officeDocument/2006/relationships" r:embed="rId24"/>
        <a:stretch>
          <a:fillRect/>
        </a:stretch>
      </xdr:blipFill>
      <xdr:spPr>
        <a:xfrm>
          <a:off x="158750" y="6610350"/>
          <a:ext cx="1530164" cy="374604"/>
        </a:xfrm>
        <a:prstGeom prst="rect">
          <a:avLst/>
        </a:prstGeom>
      </xdr:spPr>
    </xdr:pic>
    <xdr:clientData/>
  </xdr:twoCellAnchor>
  <xdr:twoCellAnchor>
    <xdr:from>
      <xdr:col>2</xdr:col>
      <xdr:colOff>452438</xdr:colOff>
      <xdr:row>24</xdr:row>
      <xdr:rowOff>0</xdr:rowOff>
    </xdr:from>
    <xdr:to>
      <xdr:col>3</xdr:col>
      <xdr:colOff>709706</xdr:colOff>
      <xdr:row>25</xdr:row>
      <xdr:rowOff>180975</xdr:rowOff>
    </xdr:to>
    <xdr:sp macro="" textlink="">
      <xdr:nvSpPr>
        <xdr:cNvPr id="45" name="テキスト ボックス 44">
          <a:hlinkClick xmlns:r="http://schemas.openxmlformats.org/officeDocument/2006/relationships" r:id="rId25"/>
          <a:extLst>
            <a:ext uri="{FF2B5EF4-FFF2-40B4-BE49-F238E27FC236}">
              <a16:creationId xmlns:a16="http://schemas.microsoft.com/office/drawing/2014/main" id="{23E09298-CAE1-4AE3-9302-5B63460D7849}"/>
            </a:ext>
          </a:extLst>
        </xdr:cNvPr>
        <xdr:cNvSpPr txBox="1"/>
      </xdr:nvSpPr>
      <xdr:spPr>
        <a:xfrm>
          <a:off x="1819556" y="6208059"/>
          <a:ext cx="1758856" cy="412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---&gt; </a:t>
          </a:r>
          <a:r>
            <a:rPr kumimoji="1" lang="ja-JP" altLang="en-US" sz="1100" u="sng">
              <a:solidFill>
                <a:srgbClr val="0000FF"/>
              </a:solidFill>
              <a:latin typeface="Microsoft YaHei" panose="020B0503020204020204" pitchFamily="34" charset="-122"/>
              <a:ea typeface="Microsoft YaHei" panose="020B0503020204020204" pitchFamily="34" charset="-122"/>
            </a:rPr>
            <a:t>请参阅附页</a:t>
          </a:r>
        </a:p>
      </xdr:txBody>
    </xdr:sp>
    <xdr:clientData/>
  </xdr:twoCellAnchor>
  <xdr:twoCellAnchor>
    <xdr:from>
      <xdr:col>2</xdr:col>
      <xdr:colOff>452438</xdr:colOff>
      <xdr:row>26</xdr:row>
      <xdr:rowOff>19050</xdr:rowOff>
    </xdr:from>
    <xdr:to>
      <xdr:col>3</xdr:col>
      <xdr:colOff>442913</xdr:colOff>
      <xdr:row>27</xdr:row>
      <xdr:rowOff>200025</xdr:rowOff>
    </xdr:to>
    <xdr:sp macro="" textlink="">
      <xdr:nvSpPr>
        <xdr:cNvPr id="46" name="テキスト ボックス 45">
          <a:extLst>
            <a:ext uri="{FF2B5EF4-FFF2-40B4-BE49-F238E27FC236}">
              <a16:creationId xmlns:a16="http://schemas.microsoft.com/office/drawing/2014/main" id="{8E34EB25-B33A-481E-B6BB-47AD18E6A09E}"/>
            </a:ext>
          </a:extLst>
        </xdr:cNvPr>
        <xdr:cNvSpPr txBox="1"/>
      </xdr:nvSpPr>
      <xdr:spPr>
        <a:xfrm>
          <a:off x="1817688" y="6629400"/>
          <a:ext cx="14890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---&gt; P.8</a:t>
          </a:r>
          <a:r>
            <a:rPr kumimoji="1" lang="en-US" altLang="ja-JP" sz="1100" baseline="0"/>
            <a:t> </a:t>
          </a:r>
          <a:r>
            <a:rPr kumimoji="1" lang="en-US" altLang="ja-JP" sz="1100"/>
            <a:t>~</a:t>
          </a:r>
          <a:endParaRPr kumimoji="1" lang="ja-JP" altLang="en-US" sz="1100"/>
        </a:p>
      </xdr:txBody>
    </xdr:sp>
    <xdr:clientData/>
  </xdr:twoCellAnchor>
  <xdr:twoCellAnchor>
    <xdr:from>
      <xdr:col>1</xdr:col>
      <xdr:colOff>37353</xdr:colOff>
      <xdr:row>138</xdr:row>
      <xdr:rowOff>156883</xdr:rowOff>
    </xdr:from>
    <xdr:to>
      <xdr:col>3</xdr:col>
      <xdr:colOff>433295</xdr:colOff>
      <xdr:row>139</xdr:row>
      <xdr:rowOff>149413</xdr:rowOff>
    </xdr:to>
    <xdr:sp macro="" textlink="">
      <xdr:nvSpPr>
        <xdr:cNvPr id="55" name="角丸四角形 79">
          <a:extLst>
            <a:ext uri="{FF2B5EF4-FFF2-40B4-BE49-F238E27FC236}">
              <a16:creationId xmlns:a16="http://schemas.microsoft.com/office/drawing/2014/main" id="{DC42B07A-F205-4F3B-9014-1AA87D6E9243}"/>
            </a:ext>
          </a:extLst>
        </xdr:cNvPr>
        <xdr:cNvSpPr/>
      </xdr:nvSpPr>
      <xdr:spPr>
        <a:xfrm>
          <a:off x="343647" y="30353001"/>
          <a:ext cx="3257177" cy="201706"/>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16565</xdr:colOff>
      <xdr:row>236</xdr:row>
      <xdr:rowOff>88347</xdr:rowOff>
    </xdr:from>
    <xdr:to>
      <xdr:col>2</xdr:col>
      <xdr:colOff>607391</xdr:colOff>
      <xdr:row>237</xdr:row>
      <xdr:rowOff>149086</xdr:rowOff>
    </xdr:to>
    <xdr:sp macro="" textlink="">
      <xdr:nvSpPr>
        <xdr:cNvPr id="64" name="角丸四角形 118">
          <a:extLst>
            <a:ext uri="{FF2B5EF4-FFF2-40B4-BE49-F238E27FC236}">
              <a16:creationId xmlns:a16="http://schemas.microsoft.com/office/drawing/2014/main" id="{FE5C3755-4ADF-4C4E-B5D7-9AF79714156C}"/>
            </a:ext>
          </a:extLst>
        </xdr:cNvPr>
        <xdr:cNvSpPr/>
      </xdr:nvSpPr>
      <xdr:spPr>
        <a:xfrm>
          <a:off x="320261" y="51832564"/>
          <a:ext cx="1800087" cy="270565"/>
        </a:xfrm>
        <a:prstGeom prst="roundRect">
          <a:avLst>
            <a:gd name="adj" fmla="val 10185"/>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59765</xdr:colOff>
      <xdr:row>374</xdr:row>
      <xdr:rowOff>74706</xdr:rowOff>
    </xdr:from>
    <xdr:to>
      <xdr:col>2</xdr:col>
      <xdr:colOff>97117</xdr:colOff>
      <xdr:row>375</xdr:row>
      <xdr:rowOff>119529</xdr:rowOff>
    </xdr:to>
    <xdr:sp macro="" textlink="">
      <xdr:nvSpPr>
        <xdr:cNvPr id="73" name="角丸四角形 136">
          <a:extLst>
            <a:ext uri="{FF2B5EF4-FFF2-40B4-BE49-F238E27FC236}">
              <a16:creationId xmlns:a16="http://schemas.microsoft.com/office/drawing/2014/main" id="{77F0B3FA-D074-4092-B1BA-93EA60E84C2D}"/>
            </a:ext>
          </a:extLst>
        </xdr:cNvPr>
        <xdr:cNvSpPr/>
      </xdr:nvSpPr>
      <xdr:spPr>
        <a:xfrm>
          <a:off x="216647" y="55386941"/>
          <a:ext cx="1247588" cy="239059"/>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226252</xdr:colOff>
      <xdr:row>163</xdr:row>
      <xdr:rowOff>119527</xdr:rowOff>
    </xdr:from>
    <xdr:to>
      <xdr:col>2</xdr:col>
      <xdr:colOff>1376159</xdr:colOff>
      <xdr:row>165</xdr:row>
      <xdr:rowOff>95707</xdr:rowOff>
    </xdr:to>
    <xdr:sp macro="" textlink="">
      <xdr:nvSpPr>
        <xdr:cNvPr id="124" name="角丸四角形 3">
          <a:extLst>
            <a:ext uri="{FF2B5EF4-FFF2-40B4-BE49-F238E27FC236}">
              <a16:creationId xmlns:a16="http://schemas.microsoft.com/office/drawing/2014/main" id="{2C7729E7-7FB2-4000-B4B8-96172DE2BECA}"/>
            </a:ext>
          </a:extLst>
        </xdr:cNvPr>
        <xdr:cNvSpPr/>
      </xdr:nvSpPr>
      <xdr:spPr>
        <a:xfrm>
          <a:off x="532546" y="35545056"/>
          <a:ext cx="2360142" cy="394533"/>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1158292</xdr:colOff>
      <xdr:row>170</xdr:row>
      <xdr:rowOff>81294</xdr:rowOff>
    </xdr:from>
    <xdr:to>
      <xdr:col>3</xdr:col>
      <xdr:colOff>1953847</xdr:colOff>
      <xdr:row>171</xdr:row>
      <xdr:rowOff>181581</xdr:rowOff>
    </xdr:to>
    <xdr:sp macro="" textlink="">
      <xdr:nvSpPr>
        <xdr:cNvPr id="129" name="角丸四角形 41">
          <a:extLst>
            <a:ext uri="{FF2B5EF4-FFF2-40B4-BE49-F238E27FC236}">
              <a16:creationId xmlns:a16="http://schemas.microsoft.com/office/drawing/2014/main" id="{E1BC7CEE-9143-4911-8FA3-1FE4930FB961}"/>
            </a:ext>
          </a:extLst>
        </xdr:cNvPr>
        <xdr:cNvSpPr/>
      </xdr:nvSpPr>
      <xdr:spPr>
        <a:xfrm>
          <a:off x="2667638" y="36715909"/>
          <a:ext cx="2446555" cy="310326"/>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366082</xdr:colOff>
      <xdr:row>183</xdr:row>
      <xdr:rowOff>182407</xdr:rowOff>
    </xdr:from>
    <xdr:to>
      <xdr:col>1</xdr:col>
      <xdr:colOff>738309</xdr:colOff>
      <xdr:row>185</xdr:row>
      <xdr:rowOff>28228</xdr:rowOff>
    </xdr:to>
    <xdr:sp macro="" textlink="">
      <xdr:nvSpPr>
        <xdr:cNvPr id="135" name="角丸四角形 86">
          <a:extLst>
            <a:ext uri="{FF2B5EF4-FFF2-40B4-BE49-F238E27FC236}">
              <a16:creationId xmlns:a16="http://schemas.microsoft.com/office/drawing/2014/main" id="{8AB02128-76D7-4BA6-82A2-652B0F088088}"/>
            </a:ext>
          </a:extLst>
        </xdr:cNvPr>
        <xdr:cNvSpPr/>
      </xdr:nvSpPr>
      <xdr:spPr>
        <a:xfrm>
          <a:off x="669778" y="39629711"/>
          <a:ext cx="372227" cy="265474"/>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88345</xdr:colOff>
      <xdr:row>206</xdr:row>
      <xdr:rowOff>184297</xdr:rowOff>
    </xdr:from>
    <xdr:to>
      <xdr:col>3</xdr:col>
      <xdr:colOff>4337325</xdr:colOff>
      <xdr:row>213</xdr:row>
      <xdr:rowOff>50308</xdr:rowOff>
    </xdr:to>
    <xdr:grpSp>
      <xdr:nvGrpSpPr>
        <xdr:cNvPr id="37" name="グループ化 36">
          <a:extLst>
            <a:ext uri="{FF2B5EF4-FFF2-40B4-BE49-F238E27FC236}">
              <a16:creationId xmlns:a16="http://schemas.microsoft.com/office/drawing/2014/main" id="{515D1E2F-AC97-DFFB-A37D-66C03A6C0570}"/>
            </a:ext>
          </a:extLst>
        </xdr:cNvPr>
        <xdr:cNvGrpSpPr/>
      </xdr:nvGrpSpPr>
      <xdr:grpSpPr>
        <a:xfrm>
          <a:off x="88345" y="43916747"/>
          <a:ext cx="7411280" cy="1332861"/>
          <a:chOff x="88345" y="45296906"/>
          <a:chExt cx="7412937" cy="1334793"/>
        </a:xfrm>
      </xdr:grpSpPr>
      <xdr:pic>
        <xdr:nvPicPr>
          <xdr:cNvPr id="239" name="図 238">
            <a:extLst>
              <a:ext uri="{FF2B5EF4-FFF2-40B4-BE49-F238E27FC236}">
                <a16:creationId xmlns:a16="http://schemas.microsoft.com/office/drawing/2014/main" id="{C32BD8CD-D99C-C49A-F9D9-10D45998639D}"/>
              </a:ext>
            </a:extLst>
          </xdr:cNvPr>
          <xdr:cNvPicPr>
            <a:picLocks noChangeAspect="1"/>
          </xdr:cNvPicPr>
        </xdr:nvPicPr>
        <xdr:blipFill rotWithShape="1">
          <a:blip xmlns:r="http://schemas.openxmlformats.org/officeDocument/2006/relationships" r:embed="rId26" cstate="email">
            <a:extLst>
              <a:ext uri="{28A0092B-C50C-407E-A947-70E740481C1C}">
                <a14:useLocalDpi xmlns:a14="http://schemas.microsoft.com/office/drawing/2010/main"/>
              </a:ext>
            </a:extLst>
          </a:blip>
          <a:srcRect/>
          <a:stretch/>
        </xdr:blipFill>
        <xdr:spPr>
          <a:xfrm>
            <a:off x="105308" y="45296906"/>
            <a:ext cx="7395974" cy="1334793"/>
          </a:xfrm>
          <a:prstGeom prst="rect">
            <a:avLst/>
          </a:prstGeom>
        </xdr:spPr>
      </xdr:pic>
      <xdr:sp macro="" textlink="">
        <xdr:nvSpPr>
          <xdr:cNvPr id="138" name="角丸四角形 89">
            <a:extLst>
              <a:ext uri="{FF2B5EF4-FFF2-40B4-BE49-F238E27FC236}">
                <a16:creationId xmlns:a16="http://schemas.microsoft.com/office/drawing/2014/main" id="{6C6F8622-E8B8-2A00-3E32-24846FB0910D}"/>
              </a:ext>
            </a:extLst>
          </xdr:cNvPr>
          <xdr:cNvSpPr/>
        </xdr:nvSpPr>
        <xdr:spPr>
          <a:xfrm>
            <a:off x="2148452" y="46091587"/>
            <a:ext cx="5339028" cy="484283"/>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9" name="上矢印 20">
            <a:extLst>
              <a:ext uri="{FF2B5EF4-FFF2-40B4-BE49-F238E27FC236}">
                <a16:creationId xmlns:a16="http://schemas.microsoft.com/office/drawing/2014/main" id="{D072A017-D8F7-B899-CE9D-E349B2478DF6}"/>
              </a:ext>
            </a:extLst>
          </xdr:cNvPr>
          <xdr:cNvSpPr>
            <a:spLocks noChangeAspect="1"/>
          </xdr:cNvSpPr>
        </xdr:nvSpPr>
        <xdr:spPr>
          <a:xfrm rot="2700000" flipH="1">
            <a:off x="6997114" y="46169151"/>
            <a:ext cx="344682" cy="300030"/>
          </a:xfrm>
          <a:prstGeom prst="upArrow">
            <a:avLst/>
          </a:prstGeom>
          <a:solidFill>
            <a:srgbClr val="FF7C80"/>
          </a:solidFill>
          <a:ln w="19050">
            <a:solidFill>
              <a:srgbClr val="C00000"/>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140" name="角丸四角形 90">
            <a:extLst>
              <a:ext uri="{FF2B5EF4-FFF2-40B4-BE49-F238E27FC236}">
                <a16:creationId xmlns:a16="http://schemas.microsoft.com/office/drawing/2014/main" id="{EB1EFBFF-EA81-2B3C-0D9A-09911D10FE15}"/>
              </a:ext>
            </a:extLst>
          </xdr:cNvPr>
          <xdr:cNvSpPr/>
        </xdr:nvSpPr>
        <xdr:spPr>
          <a:xfrm>
            <a:off x="88345" y="46066576"/>
            <a:ext cx="1684133" cy="238728"/>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1323975</xdr:colOff>
      <xdr:row>241</xdr:row>
      <xdr:rowOff>130736</xdr:rowOff>
    </xdr:from>
    <xdr:to>
      <xdr:col>3</xdr:col>
      <xdr:colOff>1962151</xdr:colOff>
      <xdr:row>246</xdr:row>
      <xdr:rowOff>74706</xdr:rowOff>
    </xdr:to>
    <xdr:sp macro="" textlink="">
      <xdr:nvSpPr>
        <xdr:cNvPr id="143" name="角丸四角形 114">
          <a:extLst>
            <a:ext uri="{FF2B5EF4-FFF2-40B4-BE49-F238E27FC236}">
              <a16:creationId xmlns:a16="http://schemas.microsoft.com/office/drawing/2014/main" id="{2B0F45E4-1293-46F0-8B1C-C269A9058B5F}"/>
            </a:ext>
          </a:extLst>
        </xdr:cNvPr>
        <xdr:cNvSpPr/>
      </xdr:nvSpPr>
      <xdr:spPr>
        <a:xfrm>
          <a:off x="2840504" y="53044912"/>
          <a:ext cx="2289176" cy="989853"/>
        </a:xfrm>
        <a:prstGeom prst="roundRect">
          <a:avLst>
            <a:gd name="adj" fmla="val 10185"/>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1693581</xdr:colOff>
      <xdr:row>255</xdr:row>
      <xdr:rowOff>203947</xdr:rowOff>
    </xdr:from>
    <xdr:to>
      <xdr:col>3</xdr:col>
      <xdr:colOff>2525432</xdr:colOff>
      <xdr:row>257</xdr:row>
      <xdr:rowOff>45570</xdr:rowOff>
    </xdr:to>
    <xdr:sp macro="" textlink="">
      <xdr:nvSpPr>
        <xdr:cNvPr id="144" name="角丸四角形 114">
          <a:extLst>
            <a:ext uri="{FF2B5EF4-FFF2-40B4-BE49-F238E27FC236}">
              <a16:creationId xmlns:a16="http://schemas.microsoft.com/office/drawing/2014/main" id="{7AEB5279-E15C-4321-B5B1-6C049055561A}"/>
            </a:ext>
          </a:extLst>
        </xdr:cNvPr>
        <xdr:cNvSpPr/>
      </xdr:nvSpPr>
      <xdr:spPr>
        <a:xfrm>
          <a:off x="4861110" y="56046594"/>
          <a:ext cx="831851" cy="259976"/>
        </a:xfrm>
        <a:prstGeom prst="roundRect">
          <a:avLst>
            <a:gd name="adj" fmla="val 10185"/>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2057140</xdr:colOff>
      <xdr:row>289</xdr:row>
      <xdr:rowOff>17643</xdr:rowOff>
    </xdr:from>
    <xdr:to>
      <xdr:col>3</xdr:col>
      <xdr:colOff>3433586</xdr:colOff>
      <xdr:row>292</xdr:row>
      <xdr:rowOff>92713</xdr:rowOff>
    </xdr:to>
    <xdr:sp macro="" textlink="">
      <xdr:nvSpPr>
        <xdr:cNvPr id="147" name="角丸四角形 71">
          <a:extLst>
            <a:ext uri="{FF2B5EF4-FFF2-40B4-BE49-F238E27FC236}">
              <a16:creationId xmlns:a16="http://schemas.microsoft.com/office/drawing/2014/main" id="{3C0B2264-A765-F47D-6415-4EF954ED4DFC}"/>
            </a:ext>
          </a:extLst>
        </xdr:cNvPr>
        <xdr:cNvSpPr/>
      </xdr:nvSpPr>
      <xdr:spPr>
        <a:xfrm>
          <a:off x="5224669" y="62867702"/>
          <a:ext cx="1376446" cy="702599"/>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135226</xdr:colOff>
      <xdr:row>300</xdr:row>
      <xdr:rowOff>207937</xdr:rowOff>
    </xdr:from>
    <xdr:to>
      <xdr:col>3</xdr:col>
      <xdr:colOff>3268433</xdr:colOff>
      <xdr:row>302</xdr:row>
      <xdr:rowOff>7472</xdr:rowOff>
    </xdr:to>
    <xdr:sp macro="" textlink="">
      <xdr:nvSpPr>
        <xdr:cNvPr id="148" name="角丸四角形 71">
          <a:extLst>
            <a:ext uri="{FF2B5EF4-FFF2-40B4-BE49-F238E27FC236}">
              <a16:creationId xmlns:a16="http://schemas.microsoft.com/office/drawing/2014/main" id="{99DA15A6-1BE2-D059-DD0F-7CAB4A13B06B}"/>
            </a:ext>
          </a:extLst>
        </xdr:cNvPr>
        <xdr:cNvSpPr/>
      </xdr:nvSpPr>
      <xdr:spPr>
        <a:xfrm>
          <a:off x="441520" y="65358937"/>
          <a:ext cx="5994442" cy="217888"/>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1765096</xdr:colOff>
      <xdr:row>302</xdr:row>
      <xdr:rowOff>198334</xdr:rowOff>
    </xdr:from>
    <xdr:to>
      <xdr:col>3</xdr:col>
      <xdr:colOff>2606333</xdr:colOff>
      <xdr:row>304</xdr:row>
      <xdr:rowOff>24024</xdr:rowOff>
    </xdr:to>
    <xdr:sp macro="" textlink="">
      <xdr:nvSpPr>
        <xdr:cNvPr id="149" name="角丸四角形 71">
          <a:extLst>
            <a:ext uri="{FF2B5EF4-FFF2-40B4-BE49-F238E27FC236}">
              <a16:creationId xmlns:a16="http://schemas.microsoft.com/office/drawing/2014/main" id="{BF24DB70-CF2E-FD3A-AE49-D6368AD0EB90}"/>
            </a:ext>
          </a:extLst>
        </xdr:cNvPr>
        <xdr:cNvSpPr/>
      </xdr:nvSpPr>
      <xdr:spPr>
        <a:xfrm>
          <a:off x="4932625" y="65767687"/>
          <a:ext cx="841237" cy="244043"/>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198677</xdr:colOff>
      <xdr:row>342</xdr:row>
      <xdr:rowOff>134847</xdr:rowOff>
    </xdr:from>
    <xdr:to>
      <xdr:col>1</xdr:col>
      <xdr:colOff>1157941</xdr:colOff>
      <xdr:row>346</xdr:row>
      <xdr:rowOff>7471</xdr:rowOff>
    </xdr:to>
    <xdr:sp macro="" textlink="">
      <xdr:nvSpPr>
        <xdr:cNvPr id="152" name="角丸四角形 125">
          <a:extLst>
            <a:ext uri="{FF2B5EF4-FFF2-40B4-BE49-F238E27FC236}">
              <a16:creationId xmlns:a16="http://schemas.microsoft.com/office/drawing/2014/main" id="{4EF11295-8F79-0AF9-8AB8-4149E630E861}"/>
            </a:ext>
          </a:extLst>
        </xdr:cNvPr>
        <xdr:cNvSpPr/>
      </xdr:nvSpPr>
      <xdr:spPr>
        <a:xfrm>
          <a:off x="504971" y="74489612"/>
          <a:ext cx="959264" cy="709330"/>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913924</xdr:colOff>
      <xdr:row>356</xdr:row>
      <xdr:rowOff>135897</xdr:rowOff>
    </xdr:from>
    <xdr:to>
      <xdr:col>2</xdr:col>
      <xdr:colOff>1613133</xdr:colOff>
      <xdr:row>357</xdr:row>
      <xdr:rowOff>172513</xdr:rowOff>
    </xdr:to>
    <xdr:sp macro="" textlink="">
      <xdr:nvSpPr>
        <xdr:cNvPr id="155" name="角丸四角形 129">
          <a:extLst>
            <a:ext uri="{FF2B5EF4-FFF2-40B4-BE49-F238E27FC236}">
              <a16:creationId xmlns:a16="http://schemas.microsoft.com/office/drawing/2014/main" id="{5FFE7857-9DDA-705D-9ED5-ADF7DB4EBE4F}"/>
            </a:ext>
          </a:extLst>
        </xdr:cNvPr>
        <xdr:cNvSpPr/>
      </xdr:nvSpPr>
      <xdr:spPr>
        <a:xfrm>
          <a:off x="2430453" y="77650721"/>
          <a:ext cx="699209" cy="245792"/>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1067613</xdr:colOff>
      <xdr:row>402</xdr:row>
      <xdr:rowOff>195534</xdr:rowOff>
    </xdr:from>
    <xdr:to>
      <xdr:col>2</xdr:col>
      <xdr:colOff>901019</xdr:colOff>
      <xdr:row>404</xdr:row>
      <xdr:rowOff>23063</xdr:rowOff>
    </xdr:to>
    <xdr:sp macro="" textlink="">
      <xdr:nvSpPr>
        <xdr:cNvPr id="161" name="角丸四角形 139">
          <a:extLst>
            <a:ext uri="{FF2B5EF4-FFF2-40B4-BE49-F238E27FC236}">
              <a16:creationId xmlns:a16="http://schemas.microsoft.com/office/drawing/2014/main" id="{DD26BDE9-5441-4310-AB5A-9DC99A779D5C}"/>
            </a:ext>
          </a:extLst>
        </xdr:cNvPr>
        <xdr:cNvSpPr/>
      </xdr:nvSpPr>
      <xdr:spPr>
        <a:xfrm>
          <a:off x="1371309" y="87052491"/>
          <a:ext cx="1042667" cy="247181"/>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452438</xdr:colOff>
      <xdr:row>26</xdr:row>
      <xdr:rowOff>0</xdr:rowOff>
    </xdr:from>
    <xdr:to>
      <xdr:col>3</xdr:col>
      <xdr:colOff>442913</xdr:colOff>
      <xdr:row>27</xdr:row>
      <xdr:rowOff>180975</xdr:rowOff>
    </xdr:to>
    <xdr:sp macro="" textlink="">
      <xdr:nvSpPr>
        <xdr:cNvPr id="163" name="テキスト ボックス 162">
          <a:extLst>
            <a:ext uri="{FF2B5EF4-FFF2-40B4-BE49-F238E27FC236}">
              <a16:creationId xmlns:a16="http://schemas.microsoft.com/office/drawing/2014/main" id="{3542AB4D-71F7-4CC1-85B3-94A82BC6B2C8}"/>
            </a:ext>
          </a:extLst>
        </xdr:cNvPr>
        <xdr:cNvSpPr txBox="1"/>
      </xdr:nvSpPr>
      <xdr:spPr>
        <a:xfrm>
          <a:off x="1817688" y="6610350"/>
          <a:ext cx="14890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---&gt; </a:t>
          </a:r>
          <a:r>
            <a:rPr kumimoji="1" lang="en-US" altLang="ja-JP" sz="1100" b="1"/>
            <a:t>P.2 ~</a:t>
          </a:r>
          <a:endParaRPr kumimoji="1" lang="ja-JP" altLang="en-US" sz="1100" b="1"/>
        </a:p>
      </xdr:txBody>
    </xdr:sp>
    <xdr:clientData/>
  </xdr:twoCellAnchor>
  <xdr:twoCellAnchor>
    <xdr:from>
      <xdr:col>3</xdr:col>
      <xdr:colOff>331375</xdr:colOff>
      <xdr:row>387</xdr:row>
      <xdr:rowOff>29882</xdr:rowOff>
    </xdr:from>
    <xdr:to>
      <xdr:col>3</xdr:col>
      <xdr:colOff>2943086</xdr:colOff>
      <xdr:row>389</xdr:row>
      <xdr:rowOff>138044</xdr:rowOff>
    </xdr:to>
    <xdr:sp macro="" textlink="">
      <xdr:nvSpPr>
        <xdr:cNvPr id="246" name="角丸四角形 127">
          <a:extLst>
            <a:ext uri="{FF2B5EF4-FFF2-40B4-BE49-F238E27FC236}">
              <a16:creationId xmlns:a16="http://schemas.microsoft.com/office/drawing/2014/main" id="{F7137B94-C441-4820-B29C-1E261081C0E5}"/>
            </a:ext>
          </a:extLst>
        </xdr:cNvPr>
        <xdr:cNvSpPr/>
      </xdr:nvSpPr>
      <xdr:spPr>
        <a:xfrm>
          <a:off x="3495332" y="83722882"/>
          <a:ext cx="2611711" cy="527814"/>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化学品数据制作支持工具 操作说明书 </a:t>
          </a:r>
          <a:r>
            <a:rPr kumimoji="1" lang="en-US" altLang="ja-JP" sz="1100">
              <a:solidFill>
                <a:schemeClr val="bg1"/>
              </a:solidFill>
              <a:effectLst/>
              <a:latin typeface="SimSun" panose="02010600030101010101" pitchFamily="2" charset="-122"/>
              <a:ea typeface="SimSun" panose="02010600030101010101" pitchFamily="2" charset="-122"/>
              <a:cs typeface="+mn-cs"/>
            </a:rPr>
            <a:t>10.6. </a:t>
          </a:r>
          <a:r>
            <a:rPr kumimoji="1" lang="ja-JP" altLang="en-US" sz="1100">
              <a:solidFill>
                <a:schemeClr val="bg1"/>
              </a:solidFill>
              <a:effectLst/>
              <a:latin typeface="SimSun" panose="02010600030101010101" pitchFamily="2" charset="-122"/>
              <a:ea typeface="SimSun" panose="02010600030101010101" pitchFamily="2" charset="-122"/>
              <a:cs typeface="+mn-cs"/>
            </a:rPr>
            <a:t>授权和保存文件 </a:t>
          </a:r>
          <a:r>
            <a:rPr kumimoji="1" lang="en-US" altLang="ja-JP" sz="1100">
              <a:solidFill>
                <a:schemeClr val="bg1"/>
              </a:solidFill>
              <a:effectLst/>
              <a:latin typeface="SimSun" panose="02010600030101010101" pitchFamily="2" charset="-122"/>
              <a:ea typeface="SimSun" panose="02010600030101010101" pitchFamily="2" charset="-122"/>
              <a:cs typeface="+mn-cs"/>
            </a:rPr>
            <a:t>(P.26</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1477053</xdr:colOff>
      <xdr:row>359</xdr:row>
      <xdr:rowOff>165101</xdr:rowOff>
    </xdr:from>
    <xdr:to>
      <xdr:col>3</xdr:col>
      <xdr:colOff>4108173</xdr:colOff>
      <xdr:row>362</xdr:row>
      <xdr:rowOff>82826</xdr:rowOff>
    </xdr:to>
    <xdr:sp macro="" textlink="">
      <xdr:nvSpPr>
        <xdr:cNvPr id="247" name="角丸四角形 127">
          <a:extLst>
            <a:ext uri="{FF2B5EF4-FFF2-40B4-BE49-F238E27FC236}">
              <a16:creationId xmlns:a16="http://schemas.microsoft.com/office/drawing/2014/main" id="{A11487BB-91BF-43BE-9FC8-5F1DF9757CB9}"/>
            </a:ext>
          </a:extLst>
        </xdr:cNvPr>
        <xdr:cNvSpPr/>
      </xdr:nvSpPr>
      <xdr:spPr>
        <a:xfrm>
          <a:off x="4641010" y="78319797"/>
          <a:ext cx="2631120" cy="547203"/>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化学品数据制作支持工具 操作说明书   </a:t>
          </a:r>
        </a:p>
        <a:p>
          <a:r>
            <a:rPr kumimoji="1" lang="en-US" altLang="ja-JP" sz="1100">
              <a:solidFill>
                <a:schemeClr val="bg1"/>
              </a:solidFill>
              <a:effectLst/>
              <a:latin typeface="SimSun" panose="02010600030101010101" pitchFamily="2" charset="-122"/>
              <a:ea typeface="SimSun" panose="02010600030101010101" pitchFamily="2" charset="-122"/>
              <a:cs typeface="+mn-cs"/>
            </a:rPr>
            <a:t>11.4. </a:t>
          </a:r>
          <a:r>
            <a:rPr kumimoji="1" lang="ja-JP" altLang="en-US" sz="1100">
              <a:solidFill>
                <a:schemeClr val="bg1"/>
              </a:solidFill>
              <a:effectLst/>
              <a:latin typeface="SimSun" panose="02010600030101010101" pitchFamily="2" charset="-122"/>
              <a:ea typeface="SimSun" panose="02010600030101010101" pitchFamily="2" charset="-122"/>
              <a:cs typeface="+mn-cs"/>
            </a:rPr>
            <a:t>纠错和确定 </a:t>
          </a:r>
          <a:r>
            <a:rPr kumimoji="1" lang="en-US" altLang="ja-JP" sz="1100">
              <a:solidFill>
                <a:schemeClr val="bg1"/>
              </a:solidFill>
              <a:effectLst/>
              <a:latin typeface="SimSun" panose="02010600030101010101" pitchFamily="2" charset="-122"/>
              <a:ea typeface="SimSun" panose="02010600030101010101" pitchFamily="2" charset="-122"/>
              <a:cs typeface="+mn-cs"/>
            </a:rPr>
            <a:t>(P.31</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1696553</xdr:colOff>
      <xdr:row>284</xdr:row>
      <xdr:rowOff>31784</xdr:rowOff>
    </xdr:from>
    <xdr:to>
      <xdr:col>3</xdr:col>
      <xdr:colOff>4273824</xdr:colOff>
      <xdr:row>287</xdr:row>
      <xdr:rowOff>82827</xdr:rowOff>
    </xdr:to>
    <xdr:sp macro="" textlink="">
      <xdr:nvSpPr>
        <xdr:cNvPr id="248" name="角丸四角形 127">
          <a:extLst>
            <a:ext uri="{FF2B5EF4-FFF2-40B4-BE49-F238E27FC236}">
              <a16:creationId xmlns:a16="http://schemas.microsoft.com/office/drawing/2014/main" id="{A9498A9F-8475-49DF-BB3E-F8EAE658D367}"/>
            </a:ext>
          </a:extLst>
        </xdr:cNvPr>
        <xdr:cNvSpPr/>
      </xdr:nvSpPr>
      <xdr:spPr>
        <a:xfrm>
          <a:off x="4860510" y="61847654"/>
          <a:ext cx="2577271" cy="570086"/>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化学品数据制作支持工具 操作说明书 </a:t>
          </a:r>
          <a:r>
            <a:rPr kumimoji="1" lang="en-US" altLang="ja-JP" sz="1100">
              <a:solidFill>
                <a:schemeClr val="bg1"/>
              </a:solidFill>
              <a:effectLst/>
              <a:latin typeface="SimSun" panose="02010600030101010101" pitchFamily="2" charset="-122"/>
              <a:ea typeface="SimSun" panose="02010600030101010101" pitchFamily="2" charset="-122"/>
              <a:cs typeface="+mn-cs"/>
            </a:rPr>
            <a:t>11.2.</a:t>
          </a:r>
          <a:r>
            <a:rPr kumimoji="1" lang="ja-JP" altLang="en-US" sz="1100">
              <a:solidFill>
                <a:schemeClr val="bg1"/>
              </a:solidFill>
              <a:effectLst/>
              <a:latin typeface="SimSun" panose="02010600030101010101" pitchFamily="2" charset="-122"/>
              <a:ea typeface="SimSun" panose="02010600030101010101" pitchFamily="2" charset="-122"/>
              <a:cs typeface="+mn-cs"/>
            </a:rPr>
            <a:t>输入物质信息</a:t>
          </a:r>
          <a:r>
            <a:rPr kumimoji="1" lang="en-US" altLang="ja-JP" sz="1100">
              <a:solidFill>
                <a:schemeClr val="bg1"/>
              </a:solidFill>
              <a:effectLst/>
              <a:latin typeface="SimSun" panose="02010600030101010101" pitchFamily="2" charset="-122"/>
              <a:ea typeface="SimSun" panose="02010600030101010101" pitchFamily="2" charset="-122"/>
              <a:cs typeface="+mn-cs"/>
            </a:rPr>
            <a:t>(P.29</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1795076</xdr:colOff>
      <xdr:row>236</xdr:row>
      <xdr:rowOff>162753</xdr:rowOff>
    </xdr:from>
    <xdr:to>
      <xdr:col>4</xdr:col>
      <xdr:colOff>49696</xdr:colOff>
      <xdr:row>239</xdr:row>
      <xdr:rowOff>71782</xdr:rowOff>
    </xdr:to>
    <xdr:sp macro="" textlink="">
      <xdr:nvSpPr>
        <xdr:cNvPr id="249" name="角丸四角形 127">
          <a:extLst>
            <a:ext uri="{FF2B5EF4-FFF2-40B4-BE49-F238E27FC236}">
              <a16:creationId xmlns:a16="http://schemas.microsoft.com/office/drawing/2014/main" id="{7E17AA6B-9404-4EE2-9832-A9D00BE6DCA0}"/>
            </a:ext>
          </a:extLst>
        </xdr:cNvPr>
        <xdr:cNvSpPr/>
      </xdr:nvSpPr>
      <xdr:spPr>
        <a:xfrm>
          <a:off x="4959033" y="51906970"/>
          <a:ext cx="2600228" cy="538508"/>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化学品数据制作支持工具 操作说明书 </a:t>
          </a:r>
          <a:r>
            <a:rPr kumimoji="1" lang="en-US" altLang="ja-JP" sz="1100">
              <a:solidFill>
                <a:schemeClr val="bg1"/>
              </a:solidFill>
              <a:effectLst/>
              <a:latin typeface="SimSun" panose="02010600030101010101" pitchFamily="2" charset="-122"/>
              <a:ea typeface="SimSun" panose="02010600030101010101" pitchFamily="2" charset="-122"/>
              <a:cs typeface="+mn-cs"/>
            </a:rPr>
            <a:t>11.</a:t>
          </a:r>
          <a:r>
            <a:rPr kumimoji="1" lang="ja-JP" altLang="en-US" sz="1100">
              <a:solidFill>
                <a:schemeClr val="bg1"/>
              </a:solidFill>
              <a:effectLst/>
              <a:latin typeface="SimSun" panose="02010600030101010101" pitchFamily="2" charset="-122"/>
              <a:ea typeface="SimSun" panose="02010600030101010101" pitchFamily="2" charset="-122"/>
              <a:cs typeface="+mn-cs"/>
            </a:rPr>
            <a:t>输入成分信息 </a:t>
          </a:r>
          <a:r>
            <a:rPr kumimoji="1" lang="en-US" altLang="ja-JP" sz="1100">
              <a:solidFill>
                <a:schemeClr val="bg1"/>
              </a:solidFill>
              <a:effectLst/>
              <a:latin typeface="SimSun" panose="02010600030101010101" pitchFamily="2" charset="-122"/>
              <a:ea typeface="SimSun" panose="02010600030101010101" pitchFamily="2" charset="-122"/>
              <a:cs typeface="+mn-cs"/>
            </a:rPr>
            <a:t>(P.28</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1</xdr:col>
      <xdr:colOff>869853</xdr:colOff>
      <xdr:row>104</xdr:row>
      <xdr:rowOff>102207</xdr:rowOff>
    </xdr:from>
    <xdr:to>
      <xdr:col>2</xdr:col>
      <xdr:colOff>329546</xdr:colOff>
      <xdr:row>105</xdr:row>
      <xdr:rowOff>106126</xdr:rowOff>
    </xdr:to>
    <xdr:sp macro="" textlink="">
      <xdr:nvSpPr>
        <xdr:cNvPr id="52" name="角丸四角形 70">
          <a:extLst>
            <a:ext uri="{FF2B5EF4-FFF2-40B4-BE49-F238E27FC236}">
              <a16:creationId xmlns:a16="http://schemas.microsoft.com/office/drawing/2014/main" id="{63373BED-4B27-4C4A-8D92-1021CBDB87B9}"/>
            </a:ext>
          </a:extLst>
        </xdr:cNvPr>
        <xdr:cNvSpPr/>
      </xdr:nvSpPr>
      <xdr:spPr>
        <a:xfrm>
          <a:off x="1176147" y="22977148"/>
          <a:ext cx="669928" cy="213096"/>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888795</xdr:colOff>
      <xdr:row>105</xdr:row>
      <xdr:rowOff>117298</xdr:rowOff>
    </xdr:from>
    <xdr:to>
      <xdr:col>2</xdr:col>
      <xdr:colOff>1539847</xdr:colOff>
      <xdr:row>106</xdr:row>
      <xdr:rowOff>185317</xdr:rowOff>
    </xdr:to>
    <xdr:sp macro="" textlink="">
      <xdr:nvSpPr>
        <xdr:cNvPr id="266" name="角丸四角形 70">
          <a:extLst>
            <a:ext uri="{FF2B5EF4-FFF2-40B4-BE49-F238E27FC236}">
              <a16:creationId xmlns:a16="http://schemas.microsoft.com/office/drawing/2014/main" id="{C58E7FD9-F2B1-43E4-8A5B-AA0F5C2CBD8B}"/>
            </a:ext>
          </a:extLst>
        </xdr:cNvPr>
        <xdr:cNvSpPr/>
      </xdr:nvSpPr>
      <xdr:spPr>
        <a:xfrm>
          <a:off x="1195089" y="23201416"/>
          <a:ext cx="1861287" cy="277195"/>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657945</xdr:colOff>
      <xdr:row>108</xdr:row>
      <xdr:rowOff>81109</xdr:rowOff>
    </xdr:from>
    <xdr:to>
      <xdr:col>3</xdr:col>
      <xdr:colOff>143139</xdr:colOff>
      <xdr:row>110</xdr:row>
      <xdr:rowOff>100570</xdr:rowOff>
    </xdr:to>
    <xdr:sp macro="" textlink="">
      <xdr:nvSpPr>
        <xdr:cNvPr id="268" name="矢印: 下 267">
          <a:extLst>
            <a:ext uri="{FF2B5EF4-FFF2-40B4-BE49-F238E27FC236}">
              <a16:creationId xmlns:a16="http://schemas.microsoft.com/office/drawing/2014/main" id="{1AE211AB-0486-425A-88D5-EF6EA31D4BB8}"/>
            </a:ext>
          </a:extLst>
        </xdr:cNvPr>
        <xdr:cNvSpPr/>
      </xdr:nvSpPr>
      <xdr:spPr>
        <a:xfrm>
          <a:off x="2174474" y="23792756"/>
          <a:ext cx="1136194" cy="437814"/>
        </a:xfrm>
        <a:prstGeom prst="downArrow">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606041</xdr:colOff>
      <xdr:row>124</xdr:row>
      <xdr:rowOff>94548</xdr:rowOff>
    </xdr:from>
    <xdr:to>
      <xdr:col>3</xdr:col>
      <xdr:colOff>3224695</xdr:colOff>
      <xdr:row>127</xdr:row>
      <xdr:rowOff>138043</xdr:rowOff>
    </xdr:to>
    <xdr:sp macro="" textlink="">
      <xdr:nvSpPr>
        <xdr:cNvPr id="252" name="角丸四角形 127">
          <a:extLst>
            <a:ext uri="{FF2B5EF4-FFF2-40B4-BE49-F238E27FC236}">
              <a16:creationId xmlns:a16="http://schemas.microsoft.com/office/drawing/2014/main" id="{E05331B5-2C83-4DB8-BBDE-E17368E1CD0E}"/>
            </a:ext>
          </a:extLst>
        </xdr:cNvPr>
        <xdr:cNvSpPr/>
      </xdr:nvSpPr>
      <xdr:spPr>
        <a:xfrm>
          <a:off x="3769998" y="26952287"/>
          <a:ext cx="2618654" cy="672973"/>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chemeClr val="bg1"/>
              </a:solidFill>
              <a:effectLst/>
              <a:uLnTx/>
              <a:uFillTx/>
              <a:latin typeface="SimSun" panose="02010600030101010101" pitchFamily="2" charset="-122"/>
              <a:ea typeface="SimSun" panose="02010600030101010101" pitchFamily="2" charset="-122"/>
              <a:cs typeface="+mn-cs"/>
            </a:rPr>
            <a:t>*的项目为必填项目</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bg1"/>
              </a:solidFill>
              <a:effectLst/>
              <a:uLnTx/>
              <a:uFillTx/>
              <a:latin typeface="SimSun" panose="02010600030101010101" pitchFamily="2" charset="-122"/>
              <a:ea typeface="SimSun" panose="02010600030101010101" pitchFamily="2" charset="-122"/>
              <a:cs typeface="+mn-cs"/>
            </a:rPr>
            <a:t>发行者・授权者信息是必须输入项目。</a:t>
          </a:r>
        </a:p>
      </xdr:txBody>
    </xdr:sp>
    <xdr:clientData/>
  </xdr:twoCellAnchor>
  <xdr:twoCellAnchor>
    <xdr:from>
      <xdr:col>3</xdr:col>
      <xdr:colOff>646209</xdr:colOff>
      <xdr:row>114</xdr:row>
      <xdr:rowOff>22088</xdr:rowOff>
    </xdr:from>
    <xdr:to>
      <xdr:col>3</xdr:col>
      <xdr:colOff>3340653</xdr:colOff>
      <xdr:row>117</xdr:row>
      <xdr:rowOff>154609</xdr:rowOff>
    </xdr:to>
    <xdr:sp macro="" textlink="">
      <xdr:nvSpPr>
        <xdr:cNvPr id="245" name="角丸四角形 127">
          <a:extLst>
            <a:ext uri="{FF2B5EF4-FFF2-40B4-BE49-F238E27FC236}">
              <a16:creationId xmlns:a16="http://schemas.microsoft.com/office/drawing/2014/main" id="{493EB840-9014-433B-8188-880403B0FC10}"/>
            </a:ext>
          </a:extLst>
        </xdr:cNvPr>
        <xdr:cNvSpPr/>
      </xdr:nvSpPr>
      <xdr:spPr>
        <a:xfrm>
          <a:off x="3810166" y="24781566"/>
          <a:ext cx="2694444" cy="762000"/>
        </a:xfrm>
        <a:prstGeom prst="roundRect">
          <a:avLst/>
        </a:prstGeom>
        <a:solidFill>
          <a:schemeClr val="accent2"/>
        </a:solid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化学品数据制作支持工具 操作说明书 </a:t>
          </a:r>
          <a:endParaRPr kumimoji="1" lang="en-US" altLang="ja-JP" sz="1100">
            <a:solidFill>
              <a:schemeClr val="bg1"/>
            </a:solidFill>
            <a:effectLst/>
            <a:latin typeface="SimSun" panose="02010600030101010101" pitchFamily="2" charset="-122"/>
            <a:ea typeface="SimSun" panose="02010600030101010101" pitchFamily="2" charset="-122"/>
            <a:cs typeface="+mn-cs"/>
          </a:endParaRPr>
        </a:p>
        <a:p>
          <a:r>
            <a:rPr kumimoji="1" lang="en-US" altLang="ja-JP" sz="1100">
              <a:solidFill>
                <a:schemeClr val="bg1"/>
              </a:solidFill>
              <a:effectLst/>
              <a:latin typeface="SimSun" panose="02010600030101010101" pitchFamily="2" charset="-122"/>
              <a:ea typeface="SimSun" panose="02010600030101010101" pitchFamily="2" charset="-122"/>
              <a:cs typeface="+mn-cs"/>
            </a:rPr>
            <a:t>(</a:t>
          </a:r>
          <a:r>
            <a:rPr kumimoji="1" lang="ja-JP" altLang="en-US" sz="1100">
              <a:solidFill>
                <a:schemeClr val="bg1"/>
              </a:solidFill>
              <a:effectLst/>
              <a:latin typeface="SimSun" panose="02010600030101010101" pitchFamily="2" charset="-122"/>
              <a:ea typeface="SimSun" panose="02010600030101010101" pitchFamily="2" charset="-122"/>
              <a:cs typeface="+mn-cs"/>
            </a:rPr>
            <a:t>附属于</a:t>
          </a:r>
          <a:r>
            <a:rPr kumimoji="1" lang="en-US" altLang="ja-JP" sz="1100">
              <a:solidFill>
                <a:schemeClr val="bg1"/>
              </a:solidFill>
              <a:effectLst/>
              <a:latin typeface="SimSun" panose="02010600030101010101" pitchFamily="2" charset="-122"/>
              <a:ea typeface="SimSun" panose="02010600030101010101" pitchFamily="2" charset="-122"/>
              <a:cs typeface="+mn-cs"/>
            </a:rPr>
            <a:t>chemSHERPA</a:t>
          </a:r>
          <a:r>
            <a:rPr kumimoji="1" lang="ja-JP" altLang="en-US" sz="1100">
              <a:solidFill>
                <a:schemeClr val="bg1"/>
              </a:solidFill>
              <a:effectLst/>
              <a:latin typeface="SimSun" panose="02010600030101010101" pitchFamily="2" charset="-122"/>
              <a:ea typeface="SimSun" panose="02010600030101010101" pitchFamily="2" charset="-122"/>
              <a:cs typeface="+mn-cs"/>
            </a:rPr>
            <a:t>） </a:t>
          </a:r>
        </a:p>
        <a:p>
          <a:r>
            <a:rPr kumimoji="1" lang="en-US" altLang="ja-JP" sz="1100">
              <a:solidFill>
                <a:schemeClr val="bg1"/>
              </a:solidFill>
              <a:effectLst/>
              <a:latin typeface="SimSun" panose="02010600030101010101" pitchFamily="2" charset="-122"/>
              <a:ea typeface="SimSun" panose="02010600030101010101" pitchFamily="2" charset="-122"/>
              <a:cs typeface="+mn-cs"/>
            </a:rPr>
            <a:t>5.</a:t>
          </a:r>
          <a:r>
            <a:rPr kumimoji="1" lang="ja-JP" altLang="en-US" sz="1100">
              <a:solidFill>
                <a:schemeClr val="bg1"/>
              </a:solidFill>
              <a:effectLst/>
              <a:latin typeface="SimSun" panose="02010600030101010101" pitchFamily="2" charset="-122"/>
              <a:ea typeface="SimSun" panose="02010600030101010101" pitchFamily="2" charset="-122"/>
              <a:cs typeface="+mn-cs"/>
            </a:rPr>
            <a:t>编制新文件 </a:t>
          </a:r>
          <a:r>
            <a:rPr kumimoji="1" lang="en-US" altLang="ja-JP" sz="1100">
              <a:solidFill>
                <a:schemeClr val="bg1"/>
              </a:solidFill>
              <a:effectLst/>
              <a:latin typeface="SimSun" panose="02010600030101010101" pitchFamily="2" charset="-122"/>
              <a:ea typeface="SimSun" panose="02010600030101010101" pitchFamily="2" charset="-122"/>
              <a:cs typeface="+mn-cs"/>
            </a:rPr>
            <a:t>(P.12</a:t>
          </a:r>
          <a:r>
            <a:rPr kumimoji="1" lang="ja-JP" altLang="en-US" sz="1100">
              <a:solidFill>
                <a:schemeClr val="bg1"/>
              </a:solidFill>
              <a:effectLst/>
              <a:latin typeface="SimSun" panose="02010600030101010101" pitchFamily="2" charset="-122"/>
              <a:ea typeface="SimSun" panose="02010600030101010101" pitchFamily="2" charset="-122"/>
              <a:cs typeface="+mn-cs"/>
            </a:rPr>
            <a:t>参照</a:t>
          </a:r>
          <a:r>
            <a:rPr kumimoji="1" lang="en-US" altLang="ja-JP" sz="1100">
              <a:solidFill>
                <a:schemeClr val="bg1"/>
              </a:solidFill>
              <a:effectLst/>
              <a:latin typeface="SimSun" panose="02010600030101010101" pitchFamily="2" charset="-122"/>
              <a:ea typeface="SimSun" panose="02010600030101010101" pitchFamily="2" charset="-122"/>
              <a:cs typeface="+mn-cs"/>
            </a:rPr>
            <a:t>)</a:t>
          </a:r>
        </a:p>
      </xdr:txBody>
    </xdr:sp>
    <xdr:clientData/>
  </xdr:twoCellAnchor>
  <xdr:twoCellAnchor>
    <xdr:from>
      <xdr:col>3</xdr:col>
      <xdr:colOff>2593362</xdr:colOff>
      <xdr:row>145</xdr:row>
      <xdr:rowOff>127000</xdr:rowOff>
    </xdr:from>
    <xdr:to>
      <xdr:col>3</xdr:col>
      <xdr:colOff>3854824</xdr:colOff>
      <xdr:row>150</xdr:row>
      <xdr:rowOff>18143</xdr:rowOff>
    </xdr:to>
    <xdr:sp macro="" textlink="">
      <xdr:nvSpPr>
        <xdr:cNvPr id="271" name="角丸四角形 79">
          <a:extLst>
            <a:ext uri="{FF2B5EF4-FFF2-40B4-BE49-F238E27FC236}">
              <a16:creationId xmlns:a16="http://schemas.microsoft.com/office/drawing/2014/main" id="{7E11C165-7F66-44AB-A4D9-DF62381FB667}"/>
            </a:ext>
          </a:extLst>
        </xdr:cNvPr>
        <xdr:cNvSpPr/>
      </xdr:nvSpPr>
      <xdr:spPr>
        <a:xfrm>
          <a:off x="5760891" y="31787353"/>
          <a:ext cx="1261462" cy="937025"/>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938026</xdr:colOff>
      <xdr:row>237</xdr:row>
      <xdr:rowOff>118679</xdr:rowOff>
    </xdr:from>
    <xdr:to>
      <xdr:col>2</xdr:col>
      <xdr:colOff>344114</xdr:colOff>
      <xdr:row>240</xdr:row>
      <xdr:rowOff>22031</xdr:rowOff>
    </xdr:to>
    <xdr:sp macro="" textlink="">
      <xdr:nvSpPr>
        <xdr:cNvPr id="272" name="テキスト ボックス 271">
          <a:extLst>
            <a:ext uri="{FF2B5EF4-FFF2-40B4-BE49-F238E27FC236}">
              <a16:creationId xmlns:a16="http://schemas.microsoft.com/office/drawing/2014/main" id="{58332913-70D1-44F1-8CE3-1C37B26BC5BC}"/>
            </a:ext>
          </a:extLst>
        </xdr:cNvPr>
        <xdr:cNvSpPr txBox="1"/>
      </xdr:nvSpPr>
      <xdr:spPr>
        <a:xfrm>
          <a:off x="1241722" y="52072722"/>
          <a:ext cx="615349" cy="532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2</xdr:col>
      <xdr:colOff>162064</xdr:colOff>
      <xdr:row>236</xdr:row>
      <xdr:rowOff>107398</xdr:rowOff>
    </xdr:from>
    <xdr:to>
      <xdr:col>2</xdr:col>
      <xdr:colOff>435113</xdr:colOff>
      <xdr:row>237</xdr:row>
      <xdr:rowOff>139148</xdr:rowOff>
    </xdr:to>
    <xdr:sp macro="" textlink="">
      <xdr:nvSpPr>
        <xdr:cNvPr id="273" name="テキスト ボックス 272">
          <a:extLst>
            <a:ext uri="{FF2B5EF4-FFF2-40B4-BE49-F238E27FC236}">
              <a16:creationId xmlns:a16="http://schemas.microsoft.com/office/drawing/2014/main" id="{25BC8389-DD77-4B0E-97AC-2EDF62F2C4AF}"/>
            </a:ext>
          </a:extLst>
        </xdr:cNvPr>
        <xdr:cNvSpPr txBox="1"/>
      </xdr:nvSpPr>
      <xdr:spPr>
        <a:xfrm>
          <a:off x="1675021" y="51851615"/>
          <a:ext cx="273049" cy="241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②</a:t>
          </a:r>
        </a:p>
      </xdr:txBody>
    </xdr:sp>
    <xdr:clientData/>
  </xdr:twoCellAnchor>
  <xdr:twoCellAnchor>
    <xdr:from>
      <xdr:col>1</xdr:col>
      <xdr:colOff>903361</xdr:colOff>
      <xdr:row>240</xdr:row>
      <xdr:rowOff>151964</xdr:rowOff>
    </xdr:from>
    <xdr:to>
      <xdr:col>2</xdr:col>
      <xdr:colOff>305713</xdr:colOff>
      <xdr:row>243</xdr:row>
      <xdr:rowOff>66361</xdr:rowOff>
    </xdr:to>
    <xdr:sp macro="" textlink="">
      <xdr:nvSpPr>
        <xdr:cNvPr id="274" name="テキスト ボックス 273">
          <a:extLst>
            <a:ext uri="{FF2B5EF4-FFF2-40B4-BE49-F238E27FC236}">
              <a16:creationId xmlns:a16="http://schemas.microsoft.com/office/drawing/2014/main" id="{A8DC9BCF-9541-40DD-BD9B-B6E61BBEBD28}"/>
            </a:ext>
          </a:extLst>
        </xdr:cNvPr>
        <xdr:cNvSpPr txBox="1"/>
      </xdr:nvSpPr>
      <xdr:spPr>
        <a:xfrm>
          <a:off x="1209655" y="52856964"/>
          <a:ext cx="612587" cy="54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twoCellAnchor>
    <xdr:from>
      <xdr:col>3</xdr:col>
      <xdr:colOff>1698494</xdr:colOff>
      <xdr:row>246</xdr:row>
      <xdr:rowOff>61853</xdr:rowOff>
    </xdr:from>
    <xdr:to>
      <xdr:col>3</xdr:col>
      <xdr:colOff>3556748</xdr:colOff>
      <xdr:row>250</xdr:row>
      <xdr:rowOff>138043</xdr:rowOff>
    </xdr:to>
    <xdr:grpSp>
      <xdr:nvGrpSpPr>
        <xdr:cNvPr id="275" name="グループ化 274">
          <a:extLst>
            <a:ext uri="{FF2B5EF4-FFF2-40B4-BE49-F238E27FC236}">
              <a16:creationId xmlns:a16="http://schemas.microsoft.com/office/drawing/2014/main" id="{D70524A6-DED2-44D3-8709-B6F95D37A12B}"/>
            </a:ext>
          </a:extLst>
        </xdr:cNvPr>
        <xdr:cNvGrpSpPr/>
      </xdr:nvGrpSpPr>
      <xdr:grpSpPr>
        <a:xfrm>
          <a:off x="4860794" y="52176303"/>
          <a:ext cx="1858254" cy="914390"/>
          <a:chOff x="7010399" y="31688859"/>
          <a:chExt cx="2358571" cy="1149703"/>
        </a:xfrm>
        <a:solidFill>
          <a:schemeClr val="accent2"/>
        </a:solidFill>
      </xdr:grpSpPr>
      <xdr:sp macro="" textlink="">
        <xdr:nvSpPr>
          <xdr:cNvPr id="276" name="二等辺三角形 275">
            <a:extLst>
              <a:ext uri="{FF2B5EF4-FFF2-40B4-BE49-F238E27FC236}">
                <a16:creationId xmlns:a16="http://schemas.microsoft.com/office/drawing/2014/main" id="{1CB7A530-AD28-9401-573C-51203685183C}"/>
              </a:ext>
            </a:extLst>
          </xdr:cNvPr>
          <xdr:cNvSpPr/>
        </xdr:nvSpPr>
        <xdr:spPr>
          <a:xfrm>
            <a:off x="7122102" y="31688859"/>
            <a:ext cx="202762" cy="243516"/>
          </a:xfrm>
          <a:prstGeom prst="triangle">
            <a:avLst>
              <a:gd name="adj" fmla="val 0"/>
            </a:avLst>
          </a:prstGeom>
          <a:grp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latin typeface="SimSun" panose="02010600030101010101" pitchFamily="2" charset="-122"/>
              <a:ea typeface="SimSun" panose="02010600030101010101" pitchFamily="2" charset="-122"/>
            </a:endParaRPr>
          </a:p>
        </xdr:txBody>
      </xdr:sp>
      <xdr:sp macro="" textlink="">
        <xdr:nvSpPr>
          <xdr:cNvPr id="277" name="角丸四角形 127">
            <a:extLst>
              <a:ext uri="{FF2B5EF4-FFF2-40B4-BE49-F238E27FC236}">
                <a16:creationId xmlns:a16="http://schemas.microsoft.com/office/drawing/2014/main" id="{E0CFCF5E-7C85-9024-1C7F-1A4C438518C2}"/>
              </a:ext>
            </a:extLst>
          </xdr:cNvPr>
          <xdr:cNvSpPr/>
        </xdr:nvSpPr>
        <xdr:spPr>
          <a:xfrm>
            <a:off x="7010399" y="31902390"/>
            <a:ext cx="2358571" cy="936172"/>
          </a:xfrm>
          <a:prstGeom prst="roundRect">
            <a:avLst/>
          </a:prstGeom>
          <a:grpFill/>
          <a:ln w="28575">
            <a:solidFill>
              <a:schemeClr val="accent2"/>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en-US" sz="1100">
                <a:solidFill>
                  <a:schemeClr val="bg1"/>
                </a:solidFill>
                <a:effectLst/>
                <a:latin typeface="SimSun" panose="02010600030101010101" pitchFamily="2" charset="-122"/>
                <a:ea typeface="SimSun" panose="02010600030101010101" pitchFamily="2" charset="-122"/>
                <a:cs typeface="+mn-cs"/>
              </a:rPr>
              <a:t>通过物质名称、</a:t>
            </a:r>
            <a:r>
              <a:rPr kumimoji="1" lang="en-US" altLang="ja-JP" sz="1100">
                <a:solidFill>
                  <a:schemeClr val="bg1"/>
                </a:solidFill>
                <a:effectLst/>
                <a:latin typeface="SimSun" panose="02010600030101010101" pitchFamily="2" charset="-122"/>
                <a:ea typeface="SimSun" panose="02010600030101010101" pitchFamily="2" charset="-122"/>
                <a:cs typeface="+mn-cs"/>
              </a:rPr>
              <a:t>CAS </a:t>
            </a:r>
            <a:r>
              <a:rPr kumimoji="1" lang="ja-JP" altLang="en-US" sz="1100">
                <a:solidFill>
                  <a:schemeClr val="bg1"/>
                </a:solidFill>
                <a:effectLst/>
                <a:latin typeface="SimSun" panose="02010600030101010101" pitchFamily="2" charset="-122"/>
                <a:ea typeface="SimSun" panose="02010600030101010101" pitchFamily="2" charset="-122"/>
                <a:cs typeface="+mn-cs"/>
              </a:rPr>
              <a:t>或 </a:t>
            </a:r>
            <a:r>
              <a:rPr kumimoji="1" lang="en-US" altLang="ja-JP" sz="1100">
                <a:solidFill>
                  <a:schemeClr val="bg1"/>
                </a:solidFill>
                <a:effectLst/>
                <a:latin typeface="SimSun" panose="02010600030101010101" pitchFamily="2" charset="-122"/>
                <a:ea typeface="SimSun" panose="02010600030101010101" pitchFamily="2" charset="-122"/>
                <a:cs typeface="+mn-cs"/>
              </a:rPr>
              <a:t>EC </a:t>
            </a:r>
            <a:r>
              <a:rPr kumimoji="1" lang="ja-JP" altLang="en-US" sz="1100">
                <a:solidFill>
                  <a:schemeClr val="bg1"/>
                </a:solidFill>
                <a:effectLst/>
                <a:latin typeface="SimSun" panose="02010600030101010101" pitchFamily="2" charset="-122"/>
                <a:ea typeface="SimSun" panose="02010600030101010101" pitchFamily="2" charset="-122"/>
                <a:cs typeface="+mn-cs"/>
              </a:rPr>
              <a:t>编号检索目标物质。</a:t>
            </a:r>
          </a:p>
          <a:p>
            <a:r>
              <a:rPr kumimoji="1" lang="ja-JP" altLang="en-US" sz="1100">
                <a:solidFill>
                  <a:schemeClr val="bg1"/>
                </a:solidFill>
                <a:effectLst/>
                <a:latin typeface="SimSun" panose="02010600030101010101" pitchFamily="2" charset="-122"/>
                <a:ea typeface="SimSun" panose="02010600030101010101" pitchFamily="2" charset="-122"/>
                <a:cs typeface="+mn-cs"/>
              </a:rPr>
              <a:t>➡选择物质并 “选择”。</a:t>
            </a:r>
          </a:p>
        </xdr:txBody>
      </xdr:sp>
    </xdr:grpSp>
    <xdr:clientData/>
  </xdr:twoCellAnchor>
  <xdr:twoCellAnchor>
    <xdr:from>
      <xdr:col>1</xdr:col>
      <xdr:colOff>55526</xdr:colOff>
      <xdr:row>276</xdr:row>
      <xdr:rowOff>46772</xdr:rowOff>
    </xdr:from>
    <xdr:to>
      <xdr:col>3</xdr:col>
      <xdr:colOff>10607</xdr:colOff>
      <xdr:row>277</xdr:row>
      <xdr:rowOff>53978</xdr:rowOff>
    </xdr:to>
    <xdr:sp macro="" textlink="">
      <xdr:nvSpPr>
        <xdr:cNvPr id="279" name="角丸四角形 71">
          <a:extLst>
            <a:ext uri="{FF2B5EF4-FFF2-40B4-BE49-F238E27FC236}">
              <a16:creationId xmlns:a16="http://schemas.microsoft.com/office/drawing/2014/main" id="{1FE32E85-2599-4C8B-B8C7-AD4E0FCBA27B}"/>
            </a:ext>
          </a:extLst>
        </xdr:cNvPr>
        <xdr:cNvSpPr/>
      </xdr:nvSpPr>
      <xdr:spPr>
        <a:xfrm>
          <a:off x="361820" y="60282125"/>
          <a:ext cx="2816316" cy="216382"/>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1949188</xdr:colOff>
      <xdr:row>328</xdr:row>
      <xdr:rowOff>64355</xdr:rowOff>
    </xdr:from>
    <xdr:to>
      <xdr:col>3</xdr:col>
      <xdr:colOff>3981824</xdr:colOff>
      <xdr:row>329</xdr:row>
      <xdr:rowOff>201705</xdr:rowOff>
    </xdr:to>
    <xdr:sp macro="" textlink="">
      <xdr:nvSpPr>
        <xdr:cNvPr id="66" name="角丸四角形 122">
          <a:extLst>
            <a:ext uri="{FF2B5EF4-FFF2-40B4-BE49-F238E27FC236}">
              <a16:creationId xmlns:a16="http://schemas.microsoft.com/office/drawing/2014/main" id="{5452CF5C-3061-4608-B1F4-BEE0DC0F0237}"/>
            </a:ext>
          </a:extLst>
        </xdr:cNvPr>
        <xdr:cNvSpPr/>
      </xdr:nvSpPr>
      <xdr:spPr>
        <a:xfrm>
          <a:off x="5116717" y="71490649"/>
          <a:ext cx="2032636" cy="346527"/>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1268053</xdr:colOff>
      <xdr:row>18</xdr:row>
      <xdr:rowOff>45666</xdr:rowOff>
    </xdr:from>
    <xdr:to>
      <xdr:col>2</xdr:col>
      <xdr:colOff>1563976</xdr:colOff>
      <xdr:row>18</xdr:row>
      <xdr:rowOff>354307</xdr:rowOff>
    </xdr:to>
    <xdr:pic>
      <xdr:nvPicPr>
        <xdr:cNvPr id="2" name="図 1">
          <a:extLst>
            <a:ext uri="{FF2B5EF4-FFF2-40B4-BE49-F238E27FC236}">
              <a16:creationId xmlns:a16="http://schemas.microsoft.com/office/drawing/2014/main" id="{470297DC-1403-4EE5-A9EF-42EA253EE1A7}"/>
            </a:ext>
          </a:extLst>
        </xdr:cNvPr>
        <xdr:cNvPicPr>
          <a:picLocks noChangeAspect="1"/>
        </xdr:cNvPicPr>
      </xdr:nvPicPr>
      <xdr:blipFill rotWithShape="1">
        <a:blip xmlns:r="http://schemas.openxmlformats.org/officeDocument/2006/relationships" r:embed="rId27" cstate="email">
          <a:extLst>
            <a:ext uri="{28A0092B-C50C-407E-A947-70E740481C1C}">
              <a14:useLocalDpi xmlns:a14="http://schemas.microsoft.com/office/drawing/2010/main"/>
            </a:ext>
          </a:extLst>
        </a:blip>
        <a:srcRect b="-3943"/>
        <a:stretch/>
      </xdr:blipFill>
      <xdr:spPr>
        <a:xfrm>
          <a:off x="2635171" y="4819372"/>
          <a:ext cx="295923" cy="311816"/>
        </a:xfrm>
        <a:prstGeom prst="rect">
          <a:avLst/>
        </a:prstGeom>
      </xdr:spPr>
    </xdr:pic>
    <xdr:clientData/>
  </xdr:twoCellAnchor>
  <xdr:twoCellAnchor editAs="oneCell">
    <xdr:from>
      <xdr:col>2</xdr:col>
      <xdr:colOff>1262530</xdr:colOff>
      <xdr:row>17</xdr:row>
      <xdr:rowOff>44824</xdr:rowOff>
    </xdr:from>
    <xdr:to>
      <xdr:col>2</xdr:col>
      <xdr:colOff>1568574</xdr:colOff>
      <xdr:row>17</xdr:row>
      <xdr:rowOff>335143</xdr:rowOff>
    </xdr:to>
    <xdr:pic>
      <xdr:nvPicPr>
        <xdr:cNvPr id="4" name="図 3">
          <a:extLst>
            <a:ext uri="{FF2B5EF4-FFF2-40B4-BE49-F238E27FC236}">
              <a16:creationId xmlns:a16="http://schemas.microsoft.com/office/drawing/2014/main" id="{B41F44AE-0152-43F9-92E6-635AF4239F96}"/>
            </a:ext>
          </a:extLst>
        </xdr:cNvPr>
        <xdr:cNvPicPr>
          <a:picLocks noChangeAspect="1"/>
        </xdr:cNvPicPr>
      </xdr:nvPicPr>
      <xdr:blipFill rotWithShape="1">
        <a:blip xmlns:r="http://schemas.openxmlformats.org/officeDocument/2006/relationships" r:embed="rId28" cstate="email">
          <a:extLst>
            <a:ext uri="{28A0092B-C50C-407E-A947-70E740481C1C}">
              <a14:useLocalDpi xmlns:a14="http://schemas.microsoft.com/office/drawing/2010/main"/>
            </a:ext>
          </a:extLst>
        </a:blip>
        <a:srcRect/>
        <a:stretch/>
      </xdr:blipFill>
      <xdr:spPr>
        <a:xfrm>
          <a:off x="2629648" y="4437530"/>
          <a:ext cx="309219" cy="293494"/>
        </a:xfrm>
        <a:prstGeom prst="rect">
          <a:avLst/>
        </a:prstGeom>
      </xdr:spPr>
    </xdr:pic>
    <xdr:clientData/>
  </xdr:twoCellAnchor>
  <xdr:twoCellAnchor>
    <xdr:from>
      <xdr:col>3</xdr:col>
      <xdr:colOff>51005</xdr:colOff>
      <xdr:row>164</xdr:row>
      <xdr:rowOff>69037</xdr:rowOff>
    </xdr:from>
    <xdr:to>
      <xdr:col>3</xdr:col>
      <xdr:colOff>155594</xdr:colOff>
      <xdr:row>164</xdr:row>
      <xdr:rowOff>128802</xdr:rowOff>
    </xdr:to>
    <xdr:sp macro="" textlink="">
      <xdr:nvSpPr>
        <xdr:cNvPr id="6" name="矢印: 右 5">
          <a:extLst>
            <a:ext uri="{FF2B5EF4-FFF2-40B4-BE49-F238E27FC236}">
              <a16:creationId xmlns:a16="http://schemas.microsoft.com/office/drawing/2014/main" id="{D11C8349-BA27-B925-74D9-A90E771DD147}"/>
            </a:ext>
          </a:extLst>
        </xdr:cNvPr>
        <xdr:cNvSpPr/>
      </xdr:nvSpPr>
      <xdr:spPr>
        <a:xfrm rot="10800000">
          <a:off x="3068350" y="20949589"/>
          <a:ext cx="104589" cy="59765"/>
        </a:xfrm>
        <a:prstGeom prst="righ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582705</xdr:colOff>
      <xdr:row>139</xdr:row>
      <xdr:rowOff>104589</xdr:rowOff>
    </xdr:from>
    <xdr:to>
      <xdr:col>2</xdr:col>
      <xdr:colOff>328706</xdr:colOff>
      <xdr:row>143</xdr:row>
      <xdr:rowOff>7471</xdr:rowOff>
    </xdr:to>
    <xdr:sp macro="" textlink="">
      <xdr:nvSpPr>
        <xdr:cNvPr id="13" name="テキスト ボックス 12">
          <a:extLst>
            <a:ext uri="{FF2B5EF4-FFF2-40B4-BE49-F238E27FC236}">
              <a16:creationId xmlns:a16="http://schemas.microsoft.com/office/drawing/2014/main" id="{48A96FE9-980F-489D-93CE-FD850A793690}"/>
            </a:ext>
          </a:extLst>
        </xdr:cNvPr>
        <xdr:cNvSpPr txBox="1"/>
      </xdr:nvSpPr>
      <xdr:spPr>
        <a:xfrm>
          <a:off x="888999" y="30509883"/>
          <a:ext cx="956236" cy="739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①</a:t>
          </a:r>
        </a:p>
      </xdr:txBody>
    </xdr:sp>
    <xdr:clientData/>
  </xdr:twoCellAnchor>
  <xdr:twoCellAnchor>
    <xdr:from>
      <xdr:col>2</xdr:col>
      <xdr:colOff>484521</xdr:colOff>
      <xdr:row>72</xdr:row>
      <xdr:rowOff>115795</xdr:rowOff>
    </xdr:from>
    <xdr:to>
      <xdr:col>2</xdr:col>
      <xdr:colOff>1440757</xdr:colOff>
      <xdr:row>73</xdr:row>
      <xdr:rowOff>183031</xdr:rowOff>
    </xdr:to>
    <xdr:sp macro="" textlink="">
      <xdr:nvSpPr>
        <xdr:cNvPr id="11" name="楕円 10">
          <a:extLst>
            <a:ext uri="{FF2B5EF4-FFF2-40B4-BE49-F238E27FC236}">
              <a16:creationId xmlns:a16="http://schemas.microsoft.com/office/drawing/2014/main" id="{0D165ADD-3F07-48E4-9A83-458BBDFF254C}"/>
            </a:ext>
          </a:extLst>
        </xdr:cNvPr>
        <xdr:cNvSpPr/>
      </xdr:nvSpPr>
      <xdr:spPr>
        <a:xfrm>
          <a:off x="1999450" y="16308295"/>
          <a:ext cx="956236" cy="257736"/>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00000"/>
            </a:solidFill>
          </a:endParaRPr>
        </a:p>
      </xdr:txBody>
    </xdr:sp>
    <xdr:clientData/>
  </xdr:twoCellAnchor>
  <xdr:twoCellAnchor>
    <xdr:from>
      <xdr:col>1</xdr:col>
      <xdr:colOff>84845</xdr:colOff>
      <xdr:row>85</xdr:row>
      <xdr:rowOff>20812</xdr:rowOff>
    </xdr:from>
    <xdr:to>
      <xdr:col>1</xdr:col>
      <xdr:colOff>1037345</xdr:colOff>
      <xdr:row>88</xdr:row>
      <xdr:rowOff>58165</xdr:rowOff>
    </xdr:to>
    <xdr:sp macro="" textlink="">
      <xdr:nvSpPr>
        <xdr:cNvPr id="9" name="テキスト ボックス 8">
          <a:extLst>
            <a:ext uri="{FF2B5EF4-FFF2-40B4-BE49-F238E27FC236}">
              <a16:creationId xmlns:a16="http://schemas.microsoft.com/office/drawing/2014/main" id="{4F1B90E2-61EF-48A6-AB0D-5D6A2CBB4B0F}"/>
            </a:ext>
          </a:extLst>
        </xdr:cNvPr>
        <xdr:cNvSpPr txBox="1"/>
      </xdr:nvSpPr>
      <xdr:spPr>
        <a:xfrm>
          <a:off x="391139" y="18973694"/>
          <a:ext cx="952500" cy="620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①</a:t>
          </a:r>
        </a:p>
      </xdr:txBody>
    </xdr:sp>
    <xdr:clientData/>
  </xdr:twoCellAnchor>
  <xdr:twoCellAnchor>
    <xdr:from>
      <xdr:col>1</xdr:col>
      <xdr:colOff>89728</xdr:colOff>
      <xdr:row>369</xdr:row>
      <xdr:rowOff>78601</xdr:rowOff>
    </xdr:from>
    <xdr:to>
      <xdr:col>2</xdr:col>
      <xdr:colOff>362552</xdr:colOff>
      <xdr:row>370</xdr:row>
      <xdr:rowOff>154214</xdr:rowOff>
    </xdr:to>
    <xdr:sp macro="" textlink="">
      <xdr:nvSpPr>
        <xdr:cNvPr id="25" name="角丸四角形 136">
          <a:extLst>
            <a:ext uri="{FF2B5EF4-FFF2-40B4-BE49-F238E27FC236}">
              <a16:creationId xmlns:a16="http://schemas.microsoft.com/office/drawing/2014/main" id="{CF274D77-D32B-4674-A537-88457B9BFEDF}"/>
            </a:ext>
          </a:extLst>
        </xdr:cNvPr>
        <xdr:cNvSpPr/>
      </xdr:nvSpPr>
      <xdr:spPr>
        <a:xfrm>
          <a:off x="393424" y="80138297"/>
          <a:ext cx="1482085" cy="285439"/>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813848</xdr:colOff>
      <xdr:row>379</xdr:row>
      <xdr:rowOff>180354</xdr:rowOff>
    </xdr:from>
    <xdr:to>
      <xdr:col>3</xdr:col>
      <xdr:colOff>2390913</xdr:colOff>
      <xdr:row>380</xdr:row>
      <xdr:rowOff>199721</xdr:rowOff>
    </xdr:to>
    <xdr:sp macro="" textlink="">
      <xdr:nvSpPr>
        <xdr:cNvPr id="74" name="角丸四角形 123">
          <a:extLst>
            <a:ext uri="{FF2B5EF4-FFF2-40B4-BE49-F238E27FC236}">
              <a16:creationId xmlns:a16="http://schemas.microsoft.com/office/drawing/2014/main" id="{D718E25E-4197-46DE-B32D-A48CB373B008}"/>
            </a:ext>
          </a:extLst>
        </xdr:cNvPr>
        <xdr:cNvSpPr/>
      </xdr:nvSpPr>
      <xdr:spPr>
        <a:xfrm>
          <a:off x="3977805" y="82255484"/>
          <a:ext cx="1577065" cy="229194"/>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1247588</xdr:colOff>
      <xdr:row>315</xdr:row>
      <xdr:rowOff>58020</xdr:rowOff>
    </xdr:from>
    <xdr:to>
      <xdr:col>3</xdr:col>
      <xdr:colOff>2764117</xdr:colOff>
      <xdr:row>316</xdr:row>
      <xdr:rowOff>134472</xdr:rowOff>
    </xdr:to>
    <xdr:sp macro="" textlink="">
      <xdr:nvSpPr>
        <xdr:cNvPr id="23" name="角丸四角形 71">
          <a:extLst>
            <a:ext uri="{FF2B5EF4-FFF2-40B4-BE49-F238E27FC236}">
              <a16:creationId xmlns:a16="http://schemas.microsoft.com/office/drawing/2014/main" id="{87E12429-B1D3-4CEA-B686-23DDACC1E54D}"/>
            </a:ext>
          </a:extLst>
        </xdr:cNvPr>
        <xdr:cNvSpPr/>
      </xdr:nvSpPr>
      <xdr:spPr>
        <a:xfrm>
          <a:off x="4415117" y="68555844"/>
          <a:ext cx="1516529" cy="285628"/>
        </a:xfrm>
        <a:prstGeom prst="roundRect">
          <a:avLst/>
        </a:prstGeom>
        <a:noFill/>
        <a:ln w="444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142</xdr:row>
      <xdr:rowOff>6350</xdr:rowOff>
    </xdr:from>
    <xdr:to>
      <xdr:col>3</xdr:col>
      <xdr:colOff>1955800</xdr:colOff>
      <xdr:row>143</xdr:row>
      <xdr:rowOff>114739</xdr:rowOff>
    </xdr:to>
    <xdr:sp macro="" textlink="">
      <xdr:nvSpPr>
        <xdr:cNvPr id="22" name="吹き出し: 四角形 21">
          <a:extLst>
            <a:ext uri="{FF2B5EF4-FFF2-40B4-BE49-F238E27FC236}">
              <a16:creationId xmlns:a16="http://schemas.microsoft.com/office/drawing/2014/main" id="{3BFE979A-D031-4875-9927-D82B17DE1D22}"/>
            </a:ext>
          </a:extLst>
        </xdr:cNvPr>
        <xdr:cNvSpPr/>
      </xdr:nvSpPr>
      <xdr:spPr>
        <a:xfrm>
          <a:off x="209550" y="31108650"/>
          <a:ext cx="4908550" cy="317939"/>
        </a:xfrm>
        <a:prstGeom prst="wedgeRectCallout">
          <a:avLst>
            <a:gd name="adj1" fmla="val 8800"/>
            <a:gd name="adj2" fmla="val -36417"/>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SimSun" panose="02010600030101010101" pitchFamily="2" charset="-122"/>
              <a:ea typeface="SimSun" panose="02010600030101010101" pitchFamily="2" charset="-122"/>
            </a:rPr>
            <a:t>（！）授权日期 </a:t>
          </a:r>
          <a:r>
            <a:rPr kumimoji="1" lang="en-US" altLang="ja-JP" sz="1100" b="1">
              <a:latin typeface="SimSun" panose="02010600030101010101" pitchFamily="2" charset="-122"/>
              <a:ea typeface="SimSun" panose="02010600030101010101" pitchFamily="2" charset="-122"/>
            </a:rPr>
            <a:t>(</a:t>
          </a:r>
          <a:r>
            <a:rPr kumimoji="1" lang="ja-JP" altLang="en-US" sz="1100" b="1">
              <a:latin typeface="SimSun" panose="02010600030101010101" pitchFamily="2" charset="-122"/>
              <a:ea typeface="SimSun" panose="02010600030101010101" pitchFamily="2" charset="-122"/>
            </a:rPr>
            <a:t>①</a:t>
          </a:r>
          <a:r>
            <a:rPr kumimoji="1" lang="en-US" altLang="ja-JP" sz="1100" b="1">
              <a:latin typeface="SimSun" panose="02010600030101010101" pitchFamily="2" charset="-122"/>
              <a:ea typeface="SimSun" panose="02010600030101010101" pitchFamily="2" charset="-122"/>
            </a:rPr>
            <a:t>) </a:t>
          </a:r>
          <a:r>
            <a:rPr kumimoji="1" lang="ja-JP" altLang="en-US" sz="1100" b="1">
              <a:latin typeface="SimSun" panose="02010600030101010101" pitchFamily="2" charset="-122"/>
              <a:ea typeface="SimSun" panose="02010600030101010101" pitchFamily="2" charset="-122"/>
            </a:rPr>
            <a:t>应为制作或修订日期之后的日期。</a:t>
          </a:r>
          <a:r>
            <a:rPr kumimoji="1" lang="ja-JP" altLang="en-US" sz="1100" b="0">
              <a:latin typeface="SimSun" panose="02010600030101010101" pitchFamily="2" charset="-122"/>
              <a:ea typeface="SimSun" panose="02010600030101010101" pitchFamily="2" charset="-122"/>
            </a:rPr>
            <a:t>　　　</a:t>
          </a:r>
        </a:p>
      </xdr:txBody>
    </xdr:sp>
    <xdr:clientData/>
  </xdr:twoCellAnchor>
  <xdr:twoCellAnchor editAs="oneCell">
    <xdr:from>
      <xdr:col>0</xdr:col>
      <xdr:colOff>292100</xdr:colOff>
      <xdr:row>215</xdr:row>
      <xdr:rowOff>88900</xdr:rowOff>
    </xdr:from>
    <xdr:to>
      <xdr:col>3</xdr:col>
      <xdr:colOff>2336800</xdr:colOff>
      <xdr:row>226</xdr:row>
      <xdr:rowOff>152399</xdr:rowOff>
    </xdr:to>
    <xdr:pic>
      <xdr:nvPicPr>
        <xdr:cNvPr id="30" name="図 29">
          <a:extLst>
            <a:ext uri="{FF2B5EF4-FFF2-40B4-BE49-F238E27FC236}">
              <a16:creationId xmlns:a16="http://schemas.microsoft.com/office/drawing/2014/main" id="{E166C8DD-F4AC-C0E3-E4F9-DD9D3A9E72C2}"/>
            </a:ext>
          </a:extLst>
        </xdr:cNvPr>
        <xdr:cNvPicPr>
          <a:picLocks noChangeAspect="1" noChangeArrowheads="1"/>
        </xdr:cNvPicPr>
      </xdr:nvPicPr>
      <xdr:blipFill>
        <a:blip xmlns:r="http://schemas.openxmlformats.org/officeDocument/2006/relationships" r:embed="rId29" cstate="email">
          <a:extLst>
            <a:ext uri="{28A0092B-C50C-407E-A947-70E740481C1C}">
              <a14:useLocalDpi xmlns:a14="http://schemas.microsoft.com/office/drawing/2010/main"/>
            </a:ext>
          </a:extLst>
        </a:blip>
        <a:srcRect/>
        <a:stretch>
          <a:fillRect/>
        </a:stretch>
      </xdr:blipFill>
      <xdr:spPr bwMode="auto">
        <a:xfrm>
          <a:off x="292100" y="47663100"/>
          <a:ext cx="5207000" cy="236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1142714</xdr:colOff>
      <xdr:row>134</xdr:row>
      <xdr:rowOff>17239</xdr:rowOff>
    </xdr:from>
    <xdr:to>
      <xdr:col>3</xdr:col>
      <xdr:colOff>4058159</xdr:colOff>
      <xdr:row>137</xdr:row>
      <xdr:rowOff>134469</xdr:rowOff>
    </xdr:to>
    <xdr:pic>
      <xdr:nvPicPr>
        <xdr:cNvPr id="233" name="図 232">
          <a:extLst>
            <a:ext uri="{FF2B5EF4-FFF2-40B4-BE49-F238E27FC236}">
              <a16:creationId xmlns:a16="http://schemas.microsoft.com/office/drawing/2014/main" id="{9033EC0F-2962-DA6D-269F-583EA4F9359E}"/>
            </a:ext>
          </a:extLst>
        </xdr:cNvPr>
        <xdr:cNvPicPr>
          <a:picLocks noChangeAspect="1"/>
        </xdr:cNvPicPr>
      </xdr:nvPicPr>
      <xdr:blipFill rotWithShape="1">
        <a:blip xmlns:r="http://schemas.openxmlformats.org/officeDocument/2006/relationships" r:embed="rId30" cstate="email">
          <a:extLst>
            <a:ext uri="{28A0092B-C50C-407E-A947-70E740481C1C}">
              <a14:useLocalDpi xmlns:a14="http://schemas.microsoft.com/office/drawing/2010/main"/>
            </a:ext>
          </a:extLst>
        </a:blip>
        <a:srcRect/>
        <a:stretch/>
      </xdr:blipFill>
      <xdr:spPr>
        <a:xfrm>
          <a:off x="4310243" y="29376651"/>
          <a:ext cx="2915445" cy="744760"/>
        </a:xfrm>
        <a:prstGeom prst="rect">
          <a:avLst/>
        </a:prstGeom>
      </xdr:spPr>
    </xdr:pic>
    <xdr:clientData/>
  </xdr:twoCellAnchor>
  <xdr:twoCellAnchor editAs="oneCell">
    <xdr:from>
      <xdr:col>0</xdr:col>
      <xdr:colOff>226390</xdr:colOff>
      <xdr:row>189</xdr:row>
      <xdr:rowOff>77304</xdr:rowOff>
    </xdr:from>
    <xdr:to>
      <xdr:col>3</xdr:col>
      <xdr:colOff>2606776</xdr:colOff>
      <xdr:row>201</xdr:row>
      <xdr:rowOff>127000</xdr:rowOff>
    </xdr:to>
    <xdr:pic>
      <xdr:nvPicPr>
        <xdr:cNvPr id="237" name="図 236">
          <a:extLst>
            <a:ext uri="{FF2B5EF4-FFF2-40B4-BE49-F238E27FC236}">
              <a16:creationId xmlns:a16="http://schemas.microsoft.com/office/drawing/2014/main" id="{D9334BC4-3B86-BAD9-8739-6C4CA731D3D3}"/>
            </a:ext>
          </a:extLst>
        </xdr:cNvPr>
        <xdr:cNvPicPr>
          <a:picLocks noChangeAspect="1"/>
        </xdr:cNvPicPr>
      </xdr:nvPicPr>
      <xdr:blipFill rotWithShape="1">
        <a:blip xmlns:r="http://schemas.openxmlformats.org/officeDocument/2006/relationships" r:embed="rId31" cstate="email">
          <a:extLst>
            <a:ext uri="{28A0092B-C50C-407E-A947-70E740481C1C}">
              <a14:useLocalDpi xmlns:a14="http://schemas.microsoft.com/office/drawing/2010/main"/>
            </a:ext>
          </a:extLst>
        </a:blip>
        <a:srcRect t="11419" b="19585"/>
        <a:stretch/>
      </xdr:blipFill>
      <xdr:spPr>
        <a:xfrm>
          <a:off x="226390" y="40993391"/>
          <a:ext cx="5544343" cy="2567609"/>
        </a:xfrm>
        <a:prstGeom prst="rect">
          <a:avLst/>
        </a:prstGeom>
      </xdr:spPr>
    </xdr:pic>
    <xdr:clientData/>
  </xdr:twoCellAnchor>
  <xdr:twoCellAnchor>
    <xdr:from>
      <xdr:col>0</xdr:col>
      <xdr:colOff>270566</xdr:colOff>
      <xdr:row>362</xdr:row>
      <xdr:rowOff>95557</xdr:rowOff>
    </xdr:from>
    <xdr:to>
      <xdr:col>3</xdr:col>
      <xdr:colOff>1209261</xdr:colOff>
      <xdr:row>363</xdr:row>
      <xdr:rowOff>183742</xdr:rowOff>
    </xdr:to>
    <xdr:grpSp>
      <xdr:nvGrpSpPr>
        <xdr:cNvPr id="40" name="グループ化 39">
          <a:extLst>
            <a:ext uri="{FF2B5EF4-FFF2-40B4-BE49-F238E27FC236}">
              <a16:creationId xmlns:a16="http://schemas.microsoft.com/office/drawing/2014/main" id="{1AF7AD46-FF6C-F3B3-BDB4-3CFF3CFA9CED}"/>
            </a:ext>
          </a:extLst>
        </xdr:cNvPr>
        <xdr:cNvGrpSpPr/>
      </xdr:nvGrpSpPr>
      <xdr:grpSpPr>
        <a:xfrm>
          <a:off x="270566" y="76492407"/>
          <a:ext cx="4100995" cy="297735"/>
          <a:chOff x="8101724" y="78543857"/>
          <a:chExt cx="4607036" cy="333785"/>
        </a:xfrm>
      </xdr:grpSpPr>
      <xdr:pic>
        <xdr:nvPicPr>
          <xdr:cNvPr id="251" name="図 250">
            <a:extLst>
              <a:ext uri="{FF2B5EF4-FFF2-40B4-BE49-F238E27FC236}">
                <a16:creationId xmlns:a16="http://schemas.microsoft.com/office/drawing/2014/main" id="{0E546C46-ADA3-99FE-3318-5995A793DCD4}"/>
              </a:ext>
            </a:extLst>
          </xdr:cNvPr>
          <xdr:cNvPicPr>
            <a:picLocks noChangeAspect="1"/>
          </xdr:cNvPicPr>
        </xdr:nvPicPr>
        <xdr:blipFill rotWithShape="1">
          <a:blip xmlns:r="http://schemas.openxmlformats.org/officeDocument/2006/relationships" r:embed="rId32" cstate="email">
            <a:extLst>
              <a:ext uri="{28A0092B-C50C-407E-A947-70E740481C1C}">
                <a14:useLocalDpi xmlns:a14="http://schemas.microsoft.com/office/drawing/2010/main"/>
              </a:ext>
            </a:extLst>
          </a:blip>
          <a:srcRect/>
          <a:stretch/>
        </xdr:blipFill>
        <xdr:spPr>
          <a:xfrm>
            <a:off x="8101724" y="78544733"/>
            <a:ext cx="2145862" cy="332909"/>
          </a:xfrm>
          <a:prstGeom prst="rect">
            <a:avLst/>
          </a:prstGeom>
        </xdr:spPr>
      </xdr:pic>
      <xdr:pic>
        <xdr:nvPicPr>
          <xdr:cNvPr id="39" name="図 38">
            <a:extLst>
              <a:ext uri="{FF2B5EF4-FFF2-40B4-BE49-F238E27FC236}">
                <a16:creationId xmlns:a16="http://schemas.microsoft.com/office/drawing/2014/main" id="{0F84D793-BF1B-4DC2-AA90-3023E8C775C2}"/>
              </a:ext>
            </a:extLst>
          </xdr:cNvPr>
          <xdr:cNvPicPr>
            <a:picLocks noChangeAspect="1"/>
          </xdr:cNvPicPr>
        </xdr:nvPicPr>
        <xdr:blipFill rotWithShape="1">
          <a:blip xmlns:r="http://schemas.openxmlformats.org/officeDocument/2006/relationships" r:embed="rId33" cstate="email">
            <a:extLst>
              <a:ext uri="{28A0092B-C50C-407E-A947-70E740481C1C}">
                <a14:useLocalDpi xmlns:a14="http://schemas.microsoft.com/office/drawing/2010/main"/>
              </a:ext>
            </a:extLst>
          </a:blip>
          <a:srcRect/>
          <a:stretch/>
        </xdr:blipFill>
        <xdr:spPr>
          <a:xfrm>
            <a:off x="10234448" y="78543857"/>
            <a:ext cx="2474312" cy="331878"/>
          </a:xfrm>
          <a:prstGeom prst="rect">
            <a:avLst/>
          </a:prstGeom>
        </xdr:spPr>
      </xdr:pic>
    </xdr:grpSp>
    <xdr:clientData/>
  </xdr:twoCellAnchor>
  <xdr:twoCellAnchor editAs="oneCell">
    <xdr:from>
      <xdr:col>3</xdr:col>
      <xdr:colOff>3517349</xdr:colOff>
      <xdr:row>97</xdr:row>
      <xdr:rowOff>176696</xdr:rowOff>
    </xdr:from>
    <xdr:to>
      <xdr:col>3</xdr:col>
      <xdr:colOff>4066037</xdr:colOff>
      <xdr:row>99</xdr:row>
      <xdr:rowOff>16546</xdr:rowOff>
    </xdr:to>
    <xdr:pic>
      <xdr:nvPicPr>
        <xdr:cNvPr id="50" name="図 49">
          <a:hlinkClick xmlns:r="http://schemas.openxmlformats.org/officeDocument/2006/relationships" r:id="rId34"/>
          <a:extLst>
            <a:ext uri="{FF2B5EF4-FFF2-40B4-BE49-F238E27FC236}">
              <a16:creationId xmlns:a16="http://schemas.microsoft.com/office/drawing/2014/main" id="{10564E8B-579F-9651-1BDF-14DBFC369D64}"/>
            </a:ext>
          </a:extLst>
        </xdr:cNvPr>
        <xdr:cNvPicPr>
          <a:picLocks noChangeAspect="1"/>
        </xdr:cNvPicPr>
      </xdr:nvPicPr>
      <xdr:blipFill>
        <a:blip xmlns:r="http://schemas.openxmlformats.org/officeDocument/2006/relationships" r:embed="rId35" cstate="email">
          <a:extLst>
            <a:ext uri="{28A0092B-C50C-407E-A947-70E740481C1C}">
              <a14:useLocalDpi xmlns:a14="http://schemas.microsoft.com/office/drawing/2010/main"/>
            </a:ext>
          </a:extLst>
        </a:blip>
        <a:stretch>
          <a:fillRect/>
        </a:stretch>
      </xdr:blipFill>
      <xdr:spPr>
        <a:xfrm>
          <a:off x="6681306" y="21302870"/>
          <a:ext cx="548688" cy="292633"/>
        </a:xfrm>
        <a:prstGeom prst="rect">
          <a:avLst/>
        </a:prstGeom>
      </xdr:spPr>
    </xdr:pic>
    <xdr:clientData/>
  </xdr:twoCellAnchor>
  <xdr:twoCellAnchor editAs="oneCell">
    <xdr:from>
      <xdr:col>3</xdr:col>
      <xdr:colOff>2633869</xdr:colOff>
      <xdr:row>174</xdr:row>
      <xdr:rowOff>99390</xdr:rowOff>
    </xdr:from>
    <xdr:to>
      <xdr:col>3</xdr:col>
      <xdr:colOff>3182557</xdr:colOff>
      <xdr:row>175</xdr:row>
      <xdr:rowOff>182196</xdr:rowOff>
    </xdr:to>
    <xdr:pic>
      <xdr:nvPicPr>
        <xdr:cNvPr id="53" name="図 52">
          <a:hlinkClick xmlns:r="http://schemas.openxmlformats.org/officeDocument/2006/relationships" r:id="rId34"/>
          <a:extLst>
            <a:ext uri="{FF2B5EF4-FFF2-40B4-BE49-F238E27FC236}">
              <a16:creationId xmlns:a16="http://schemas.microsoft.com/office/drawing/2014/main" id="{537A855C-D194-4FA1-8457-49CEC331AB21}"/>
            </a:ext>
          </a:extLst>
        </xdr:cNvPr>
        <xdr:cNvPicPr>
          <a:picLocks noChangeAspect="1"/>
        </xdr:cNvPicPr>
      </xdr:nvPicPr>
      <xdr:blipFill>
        <a:blip xmlns:r="http://schemas.openxmlformats.org/officeDocument/2006/relationships" r:embed="rId35" cstate="email">
          <a:extLst>
            <a:ext uri="{28A0092B-C50C-407E-A947-70E740481C1C}">
              <a14:useLocalDpi xmlns:a14="http://schemas.microsoft.com/office/drawing/2010/main"/>
            </a:ext>
          </a:extLst>
        </a:blip>
        <a:stretch>
          <a:fillRect/>
        </a:stretch>
      </xdr:blipFill>
      <xdr:spPr>
        <a:xfrm>
          <a:off x="5797826" y="37658260"/>
          <a:ext cx="548688" cy="292633"/>
        </a:xfrm>
        <a:prstGeom prst="rect">
          <a:avLst/>
        </a:prstGeom>
      </xdr:spPr>
    </xdr:pic>
    <xdr:clientData/>
  </xdr:twoCellAnchor>
  <xdr:twoCellAnchor editAs="oneCell">
    <xdr:from>
      <xdr:col>3</xdr:col>
      <xdr:colOff>2788479</xdr:colOff>
      <xdr:row>366</xdr:row>
      <xdr:rowOff>149086</xdr:rowOff>
    </xdr:from>
    <xdr:to>
      <xdr:col>3</xdr:col>
      <xdr:colOff>3337167</xdr:colOff>
      <xdr:row>368</xdr:row>
      <xdr:rowOff>22066</xdr:rowOff>
    </xdr:to>
    <xdr:pic>
      <xdr:nvPicPr>
        <xdr:cNvPr id="56" name="図 55">
          <a:hlinkClick xmlns:r="http://schemas.openxmlformats.org/officeDocument/2006/relationships" r:id="rId34"/>
          <a:extLst>
            <a:ext uri="{FF2B5EF4-FFF2-40B4-BE49-F238E27FC236}">
              <a16:creationId xmlns:a16="http://schemas.microsoft.com/office/drawing/2014/main" id="{2A393867-34FB-4DBD-A92B-E11A645C171E}"/>
            </a:ext>
          </a:extLst>
        </xdr:cNvPr>
        <xdr:cNvPicPr>
          <a:picLocks noChangeAspect="1"/>
        </xdr:cNvPicPr>
      </xdr:nvPicPr>
      <xdr:blipFill>
        <a:blip xmlns:r="http://schemas.openxmlformats.org/officeDocument/2006/relationships" r:embed="rId35" cstate="email">
          <a:extLst>
            <a:ext uri="{28A0092B-C50C-407E-A947-70E740481C1C}">
              <a14:useLocalDpi xmlns:a14="http://schemas.microsoft.com/office/drawing/2010/main"/>
            </a:ext>
          </a:extLst>
        </a:blip>
        <a:stretch>
          <a:fillRect/>
        </a:stretch>
      </xdr:blipFill>
      <xdr:spPr>
        <a:xfrm>
          <a:off x="5952436" y="79562738"/>
          <a:ext cx="548688" cy="2926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hemsherpa.net/english/aboutchemsherpa/description" TargetMode="External"/><Relationship Id="rId7" Type="http://schemas.openxmlformats.org/officeDocument/2006/relationships/drawing" Target="../drawings/drawing1.xml"/><Relationship Id="rId2" Type="http://schemas.openxmlformats.org/officeDocument/2006/relationships/hyperlink" Target="https://chemsherpa.net/english/aboutchemsherpa/description" TargetMode="External"/><Relationship Id="rId1" Type="http://schemas.openxmlformats.org/officeDocument/2006/relationships/hyperlink" Target="https://chemsherpa.net/chemSHERPA/" TargetMode="External"/><Relationship Id="rId6" Type="http://schemas.openxmlformats.org/officeDocument/2006/relationships/printerSettings" Target="../printerSettings/printerSettings1.bin"/><Relationship Id="rId5" Type="http://schemas.openxmlformats.org/officeDocument/2006/relationships/hyperlink" Target="https://chemsherpa.net/english" TargetMode="External"/><Relationship Id="rId4" Type="http://schemas.openxmlformats.org/officeDocument/2006/relationships/hyperlink" Target="https://chemsherpa.net/aboutchemsherpa/descrip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hemsherpa.net/english/aboutchemsherpa/description" TargetMode="External"/><Relationship Id="rId7" Type="http://schemas.openxmlformats.org/officeDocument/2006/relationships/drawing" Target="../drawings/drawing2.xml"/><Relationship Id="rId2" Type="http://schemas.openxmlformats.org/officeDocument/2006/relationships/hyperlink" Target="https://chemsherpa.net/english/aboutchemsherpa/description" TargetMode="External"/><Relationship Id="rId1" Type="http://schemas.openxmlformats.org/officeDocument/2006/relationships/hyperlink" Target="https://chemsherpa.net/chemSHERPA/" TargetMode="External"/><Relationship Id="rId6" Type="http://schemas.openxmlformats.org/officeDocument/2006/relationships/printerSettings" Target="../printerSettings/printerSettings2.bin"/><Relationship Id="rId5" Type="http://schemas.openxmlformats.org/officeDocument/2006/relationships/hyperlink" Target="https://chemsherpa.net/english" TargetMode="External"/><Relationship Id="rId4" Type="http://schemas.openxmlformats.org/officeDocument/2006/relationships/hyperlink" Target="https://chemsherpa.net/aboutchemsherpa/descrip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BD1CF-9D87-46DC-91A0-F2322AD5A331}">
  <sheetPr>
    <tabColor rgb="FFFFFF00"/>
  </sheetPr>
  <dimension ref="A1:M528"/>
  <sheetViews>
    <sheetView showGridLines="0" tabSelected="1" view="pageBreakPreview" zoomScaleNormal="85" zoomScaleSheetLayoutView="100" workbookViewId="0"/>
  </sheetViews>
  <sheetFormatPr defaultRowHeight="16.5" x14ac:dyDescent="0.35"/>
  <cols>
    <col min="1" max="1" width="3.78515625" style="11" customWidth="1"/>
    <col min="2" max="2" width="13.5703125" style="11" customWidth="1"/>
    <col min="3" max="3" width="18" style="11" customWidth="1"/>
    <col min="4" max="4" width="48.85546875" style="11" customWidth="1"/>
    <col min="5" max="5" width="5.140625" style="12" customWidth="1"/>
    <col min="6" max="6" width="9.140625" style="12"/>
    <col min="7" max="16384" width="9.140625" style="2"/>
  </cols>
  <sheetData>
    <row r="1" spans="1:7" ht="24" x14ac:dyDescent="0.35">
      <c r="A1" s="10" t="s">
        <v>34</v>
      </c>
    </row>
    <row r="2" spans="1:7" ht="18" customHeight="1" x14ac:dyDescent="0.35">
      <c r="B2" s="10"/>
      <c r="D2" s="13" t="s">
        <v>11</v>
      </c>
    </row>
    <row r="3" spans="1:7" ht="18" customHeight="1" x14ac:dyDescent="0.35">
      <c r="A3" s="14" t="s">
        <v>17</v>
      </c>
      <c r="B3" s="15"/>
      <c r="C3" s="15"/>
      <c r="D3" s="15"/>
      <c r="F3" s="16"/>
      <c r="G3" s="6"/>
    </row>
    <row r="4" spans="1:7" ht="18" customHeight="1" x14ac:dyDescent="0.35">
      <c r="B4" s="11" t="s">
        <v>146</v>
      </c>
      <c r="F4" s="16"/>
      <c r="G4" s="6"/>
    </row>
    <row r="5" spans="1:7" ht="18" customHeight="1" x14ac:dyDescent="0.35">
      <c r="B5" s="11" t="s">
        <v>147</v>
      </c>
      <c r="F5" s="16"/>
      <c r="G5" s="6"/>
    </row>
    <row r="6" spans="1:7" ht="18" customHeight="1" x14ac:dyDescent="0.35">
      <c r="B6" s="11" t="s">
        <v>18</v>
      </c>
      <c r="F6" s="16"/>
      <c r="G6" s="6"/>
    </row>
    <row r="7" spans="1:7" ht="24" customHeight="1" x14ac:dyDescent="0.35">
      <c r="B7" s="17" t="s">
        <v>5</v>
      </c>
      <c r="C7" s="18"/>
      <c r="D7" s="19" t="s">
        <v>1</v>
      </c>
      <c r="F7" s="16"/>
      <c r="G7" s="6"/>
    </row>
    <row r="8" spans="1:7" ht="30" customHeight="1" x14ac:dyDescent="0.35">
      <c r="B8" s="20" t="s">
        <v>13</v>
      </c>
      <c r="C8" s="21"/>
      <c r="D8" s="110" t="s">
        <v>152</v>
      </c>
      <c r="F8" s="16"/>
      <c r="G8" s="6"/>
    </row>
    <row r="9" spans="1:7" ht="30" customHeight="1" x14ac:dyDescent="0.35">
      <c r="B9" s="20" t="s">
        <v>4</v>
      </c>
      <c r="C9" s="21"/>
      <c r="D9" s="22" t="s">
        <v>0</v>
      </c>
      <c r="F9" s="16"/>
      <c r="G9" s="6"/>
    </row>
    <row r="10" spans="1:7" ht="15" customHeight="1" x14ac:dyDescent="0.35">
      <c r="F10" s="16"/>
      <c r="G10" s="6"/>
    </row>
    <row r="11" spans="1:7" ht="15" customHeight="1" x14ac:dyDescent="0.35">
      <c r="A11" s="23"/>
      <c r="B11" s="12"/>
      <c r="C11" s="12"/>
      <c r="D11" s="12"/>
      <c r="F11" s="16"/>
      <c r="G11" s="6"/>
    </row>
    <row r="12" spans="1:7" ht="18" customHeight="1" x14ac:dyDescent="0.35">
      <c r="A12" s="24" t="s">
        <v>25</v>
      </c>
      <c r="C12" s="25"/>
      <c r="D12" s="25"/>
      <c r="F12" s="16"/>
      <c r="G12" s="6"/>
    </row>
    <row r="13" spans="1:7" ht="18" customHeight="1" x14ac:dyDescent="0.35">
      <c r="A13" s="26"/>
      <c r="B13" s="11" t="s">
        <v>19</v>
      </c>
      <c r="F13" s="16"/>
      <c r="G13" s="6"/>
    </row>
    <row r="14" spans="1:7" ht="18" customHeight="1" x14ac:dyDescent="0.35">
      <c r="A14" s="26"/>
      <c r="B14" s="11" t="s">
        <v>20</v>
      </c>
      <c r="F14" s="26"/>
      <c r="G14" s="6"/>
    </row>
    <row r="15" spans="1:7" ht="18" customHeight="1" x14ac:dyDescent="0.35">
      <c r="A15" s="26"/>
      <c r="B15" s="11" t="s">
        <v>21</v>
      </c>
      <c r="F15" s="16"/>
      <c r="G15" s="6"/>
    </row>
    <row r="16" spans="1:7" ht="18" customHeight="1" x14ac:dyDescent="0.35">
      <c r="A16" s="26"/>
      <c r="B16" s="11" t="s">
        <v>22</v>
      </c>
      <c r="F16" s="16"/>
      <c r="G16" s="6"/>
    </row>
    <row r="17" spans="1:7" ht="24" customHeight="1" x14ac:dyDescent="0.35">
      <c r="A17" s="26"/>
      <c r="B17" s="19" t="s">
        <v>23</v>
      </c>
      <c r="C17" s="19" t="s">
        <v>24</v>
      </c>
      <c r="D17" s="19" t="s">
        <v>26</v>
      </c>
      <c r="F17" s="16"/>
      <c r="G17" s="6"/>
    </row>
    <row r="18" spans="1:7" ht="30" customHeight="1" x14ac:dyDescent="0.35">
      <c r="A18" s="26"/>
      <c r="B18" s="27" t="s">
        <v>2</v>
      </c>
      <c r="C18" s="28" t="s">
        <v>7</v>
      </c>
      <c r="D18" s="27" t="s">
        <v>28</v>
      </c>
      <c r="F18" s="16"/>
      <c r="G18" s="6"/>
    </row>
    <row r="19" spans="1:7" ht="30" customHeight="1" x14ac:dyDescent="0.35">
      <c r="A19" s="26"/>
      <c r="B19" s="27" t="s">
        <v>104</v>
      </c>
      <c r="C19" s="28" t="s">
        <v>6</v>
      </c>
      <c r="D19" s="27" t="s">
        <v>27</v>
      </c>
      <c r="F19" s="16"/>
      <c r="G19" s="6"/>
    </row>
    <row r="20" spans="1:7" ht="10" customHeight="1" x14ac:dyDescent="0.35">
      <c r="A20" s="26"/>
      <c r="F20" s="16"/>
      <c r="G20" s="7"/>
    </row>
    <row r="21" spans="1:7" ht="18" customHeight="1" x14ac:dyDescent="0.35">
      <c r="A21" s="26"/>
      <c r="B21" s="29" t="s">
        <v>3</v>
      </c>
      <c r="F21" s="16"/>
      <c r="G21" s="7"/>
    </row>
    <row r="22" spans="1:7" ht="18" customHeight="1" x14ac:dyDescent="0.35">
      <c r="A22" s="26"/>
      <c r="B22" s="11" t="s">
        <v>105</v>
      </c>
      <c r="F22" s="16"/>
      <c r="G22" s="6"/>
    </row>
    <row r="23" spans="1:7" ht="18" customHeight="1" x14ac:dyDescent="0.35">
      <c r="A23" s="26"/>
      <c r="B23" s="11" t="s">
        <v>29</v>
      </c>
      <c r="F23" s="16"/>
      <c r="G23" s="6"/>
    </row>
    <row r="24" spans="1:7" ht="18" customHeight="1" x14ac:dyDescent="0.35">
      <c r="A24" s="26"/>
      <c r="F24" s="16"/>
      <c r="G24" s="6"/>
    </row>
    <row r="25" spans="1:7" ht="18" customHeight="1" x14ac:dyDescent="0.35">
      <c r="A25" s="26"/>
      <c r="D25" s="30"/>
      <c r="F25" s="16"/>
      <c r="G25" s="6"/>
    </row>
    <row r="26" spans="1:7" ht="18" customHeight="1" x14ac:dyDescent="0.35">
      <c r="A26" s="26"/>
      <c r="D26" s="12"/>
      <c r="F26" s="16"/>
      <c r="G26" s="6"/>
    </row>
    <row r="27" spans="1:7" ht="18" customHeight="1" x14ac:dyDescent="0.35">
      <c r="A27" s="26"/>
      <c r="D27" s="30"/>
      <c r="F27" s="26"/>
      <c r="G27" s="7"/>
    </row>
    <row r="28" spans="1:7" ht="18" customHeight="1" x14ac:dyDescent="0.35">
      <c r="A28" s="26"/>
      <c r="F28" s="16"/>
      <c r="G28" s="7"/>
    </row>
    <row r="29" spans="1:7" ht="15" customHeight="1" x14ac:dyDescent="0.35">
      <c r="A29" s="26"/>
      <c r="F29" s="16"/>
      <c r="G29" s="7"/>
    </row>
    <row r="30" spans="1:7" ht="15" customHeight="1" x14ac:dyDescent="0.35">
      <c r="A30" s="26"/>
      <c r="F30" s="16"/>
      <c r="G30" s="7"/>
    </row>
    <row r="31" spans="1:7" ht="18" customHeight="1" x14ac:dyDescent="0.35">
      <c r="A31" s="23" t="s">
        <v>30</v>
      </c>
      <c r="B31" s="12"/>
      <c r="C31" s="12"/>
      <c r="D31" s="12"/>
      <c r="G31" s="9"/>
    </row>
    <row r="32" spans="1:7" ht="18" customHeight="1" x14ac:dyDescent="0.35">
      <c r="A32" s="26"/>
      <c r="B32" s="11" t="s">
        <v>31</v>
      </c>
      <c r="C32" s="12"/>
      <c r="D32" s="12"/>
      <c r="G32" s="9"/>
    </row>
    <row r="33" spans="1:7" ht="18" customHeight="1" x14ac:dyDescent="0.35">
      <c r="A33" s="26"/>
      <c r="B33" s="12" t="s">
        <v>32</v>
      </c>
      <c r="G33" s="9"/>
    </row>
    <row r="34" spans="1:7" ht="24" customHeight="1" x14ac:dyDescent="0.35">
      <c r="A34" s="26"/>
      <c r="B34" s="19" t="s">
        <v>5</v>
      </c>
      <c r="C34" s="17" t="s">
        <v>8</v>
      </c>
      <c r="D34" s="18"/>
      <c r="G34" s="6"/>
    </row>
    <row r="35" spans="1:7" ht="24" customHeight="1" x14ac:dyDescent="0.35">
      <c r="A35" s="26"/>
      <c r="B35" s="31" t="s">
        <v>9</v>
      </c>
      <c r="C35" s="33" t="s">
        <v>15</v>
      </c>
      <c r="D35" s="21"/>
      <c r="F35" s="16"/>
      <c r="G35" s="6"/>
    </row>
    <row r="36" spans="1:7" ht="24" customHeight="1" x14ac:dyDescent="0.35">
      <c r="A36" s="26"/>
      <c r="B36" s="31" t="s">
        <v>12</v>
      </c>
      <c r="C36" s="32" t="s">
        <v>15</v>
      </c>
      <c r="D36" s="21"/>
      <c r="G36" s="7"/>
    </row>
    <row r="37" spans="1:7" ht="24" customHeight="1" x14ac:dyDescent="0.35">
      <c r="A37" s="26"/>
      <c r="B37" s="31" t="s">
        <v>10</v>
      </c>
      <c r="C37" s="32" t="s">
        <v>16</v>
      </c>
      <c r="D37" s="21"/>
      <c r="F37" s="16"/>
      <c r="G37" s="7"/>
    </row>
    <row r="38" spans="1:7" ht="29.5" customHeight="1" x14ac:dyDescent="0.35">
      <c r="A38" s="26"/>
      <c r="B38" s="34"/>
      <c r="C38" s="34"/>
      <c r="D38" s="35"/>
      <c r="F38" s="16"/>
      <c r="G38" s="7"/>
    </row>
    <row r="39" spans="1:7" ht="15" customHeight="1" x14ac:dyDescent="0.35">
      <c r="A39" s="36" t="s">
        <v>33</v>
      </c>
      <c r="B39" s="12"/>
      <c r="C39" s="37"/>
      <c r="D39" s="38"/>
      <c r="F39" s="16"/>
      <c r="G39" s="6"/>
    </row>
    <row r="40" spans="1:7" ht="15" customHeight="1" x14ac:dyDescent="0.35">
      <c r="A40" s="26"/>
      <c r="B40" s="38"/>
      <c r="C40" s="39"/>
      <c r="D40" s="38"/>
      <c r="G40" s="7"/>
    </row>
    <row r="41" spans="1:7" ht="15" customHeight="1" x14ac:dyDescent="0.35">
      <c r="A41" s="26"/>
      <c r="B41" s="40" t="str">
        <f>HYPERLINK("#B"&amp;ROW(B71),"1．输入法（摘要）")</f>
        <v>1．输入法（摘要）</v>
      </c>
      <c r="C41" s="39"/>
      <c r="D41" s="35"/>
      <c r="G41" s="7"/>
    </row>
    <row r="42" spans="1:7" ht="15" customHeight="1" x14ac:dyDescent="0.35">
      <c r="A42" s="26"/>
      <c r="B42" s="39"/>
      <c r="C42" s="39"/>
      <c r="D42" s="38"/>
      <c r="E42" s="38"/>
      <c r="G42" s="7"/>
    </row>
    <row r="43" spans="1:7" ht="15" customHeight="1" x14ac:dyDescent="0.35">
      <c r="A43" s="12"/>
      <c r="B43" s="40" t="str">
        <f>HYPERLINK("#B"&amp;ROW(B108),"2．输入法（详细）")</f>
        <v>2．输入法（详细）</v>
      </c>
      <c r="C43" s="38"/>
      <c r="D43" s="38"/>
      <c r="G43" s="7"/>
    </row>
    <row r="44" spans="1:7" ht="15" customHeight="1" x14ac:dyDescent="0.35">
      <c r="A44" s="12"/>
      <c r="B44" s="40" t="str">
        <f>HYPERLINK("#B"&amp;ROW(B110),"　　　　　　   　A)基本信息")</f>
        <v>　　　　　　   　A)基本信息</v>
      </c>
      <c r="C44" s="38"/>
      <c r="D44" s="38"/>
      <c r="G44" s="7"/>
    </row>
    <row r="45" spans="1:7" ht="15" customHeight="1" x14ac:dyDescent="0.35">
      <c r="A45" s="26"/>
      <c r="B45" s="39"/>
      <c r="C45" s="40" t="str">
        <f>HYPERLINK("#B"&amp;ROW(B111),"（A-1） 发行者・授权者信息")</f>
        <v>（A-1） 发行者・授权者信息</v>
      </c>
      <c r="D45" s="38"/>
      <c r="G45" s="7"/>
    </row>
    <row r="46" spans="1:7" ht="15" customHeight="1" x14ac:dyDescent="0.35">
      <c r="A46" s="26"/>
      <c r="B46" s="39"/>
      <c r="C46" s="40" t="str">
        <f>HYPERLINK("#B"&amp;ROW(B138),"（A-2）输入日期")</f>
        <v>（A-2）输入日期</v>
      </c>
      <c r="D46" s="38"/>
      <c r="G46" s="7"/>
    </row>
    <row r="47" spans="1:7" ht="15" customHeight="1" x14ac:dyDescent="0.35">
      <c r="A47" s="26"/>
      <c r="B47" s="39"/>
      <c r="C47" s="40" t="str">
        <f>HYPERLINK("#B"&amp;ROW(B165),"（A-3） 传达事项")</f>
        <v>（A-3） 传达事项</v>
      </c>
      <c r="D47" s="38"/>
      <c r="G47" s="7"/>
    </row>
    <row r="48" spans="1:7" ht="15" customHeight="1" x14ac:dyDescent="0.35">
      <c r="A48" s="26"/>
      <c r="B48" s="39"/>
      <c r="C48" s="40" t="str">
        <f>HYPERLINK("#B"&amp;ROW(B181),"（A-4）管理的候选物质（CDS）的申报")</f>
        <v>（A-4）管理的候选物质（CDS）的申报</v>
      </c>
      <c r="D48" s="38"/>
      <c r="G48" s="7"/>
    </row>
    <row r="49" spans="1:7" ht="15" customHeight="1" x14ac:dyDescent="0.35">
      <c r="A49" s="26"/>
      <c r="B49" s="39"/>
      <c r="C49" s="40" t="str">
        <f>HYPERLINK("#B"&amp;ROW(B187),"（A-5） SCIP信息")</f>
        <v>（A-5） SCIP信息</v>
      </c>
      <c r="D49" s="38"/>
      <c r="G49" s="7"/>
    </row>
    <row r="50" spans="1:7" ht="15" customHeight="1" x14ac:dyDescent="0.35">
      <c r="A50" s="26"/>
      <c r="B50" s="39"/>
      <c r="C50" s="39"/>
      <c r="D50" s="38"/>
      <c r="G50" s="7"/>
    </row>
    <row r="51" spans="1:7" ht="15" customHeight="1" x14ac:dyDescent="0.35">
      <c r="A51" s="26"/>
      <c r="B51" s="40" t="str">
        <f>HYPERLINK("#B"&amp;ROW(B195),"　　　　　　B)成分信息")</f>
        <v>　　　　　　B)成分信息</v>
      </c>
      <c r="C51" s="38"/>
      <c r="D51" s="38"/>
      <c r="G51" s="7"/>
    </row>
    <row r="52" spans="1:7" ht="15" customHeight="1" x14ac:dyDescent="0.35">
      <c r="A52" s="26"/>
      <c r="B52" s="39"/>
      <c r="C52" s="40" t="str">
        <f>HYPERLINK("#B"&amp;ROW(B227),"（B-１）输入物质信息")</f>
        <v>（B-１）输入物质信息</v>
      </c>
      <c r="D52" s="38"/>
      <c r="G52" s="7"/>
    </row>
    <row r="53" spans="1:7" ht="15" customHeight="1" x14ac:dyDescent="0.35">
      <c r="A53" s="26"/>
      <c r="B53" s="39"/>
      <c r="C53" s="40" t="str">
        <f>HYPERLINK("#B"&amp;ROW(B261),"（B-２）用途代码")</f>
        <v>（B-２）用途代码</v>
      </c>
      <c r="D53" s="38"/>
      <c r="G53" s="7"/>
    </row>
    <row r="54" spans="1:7" ht="15" customHeight="1" x14ac:dyDescent="0.35">
      <c r="A54" s="26"/>
      <c r="B54" s="39"/>
      <c r="C54" s="40" t="str">
        <f>HYPERLINK("#B"&amp;ROW(B281),"（B-３）管理对象以外的物质(自愿申报物质)")</f>
        <v>（B-３）管理对象以外的物质(自愿申报物质)</v>
      </c>
      <c r="D54" s="38"/>
      <c r="G54" s="7"/>
    </row>
    <row r="55" spans="1:7" ht="15" customHeight="1" x14ac:dyDescent="0.35">
      <c r="A55" s="26"/>
      <c r="B55" s="38"/>
      <c r="C55" s="40" t="str">
        <f>HYPERLINK("#B"&amp;ROW(B304),"（B-４）Misc(杂项)输入法")</f>
        <v>（B-４）Misc(杂项)输入法</v>
      </c>
      <c r="D55" s="38"/>
      <c r="G55" s="7"/>
    </row>
    <row r="56" spans="1:7" ht="15" customHeight="1" x14ac:dyDescent="0.35">
      <c r="A56" s="26"/>
      <c r="B56" s="38"/>
      <c r="C56" s="40" t="str">
        <f>HYPERLINK("#B"&amp;ROW(B343),"（B-５）成分信息的纠错")</f>
        <v>（B-５）成分信息的纠错</v>
      </c>
      <c r="D56" s="38"/>
      <c r="G56" s="7"/>
    </row>
    <row r="57" spans="1:7" ht="15" customHeight="1" x14ac:dyDescent="0.35">
      <c r="A57" s="26"/>
      <c r="B57" s="38"/>
      <c r="C57" s="39"/>
      <c r="D57" s="38"/>
      <c r="E57" s="38"/>
      <c r="G57" s="7"/>
    </row>
    <row r="58" spans="1:7" ht="15" customHeight="1" x14ac:dyDescent="0.35">
      <c r="A58" s="26"/>
      <c r="B58" s="40" t="str">
        <f>HYPERLINK("#B"&amp;ROW(B351)," 　　　　　　C)合规性评估信息")</f>
        <v xml:space="preserve"> 　　　　　　C)合规性评估信息</v>
      </c>
      <c r="C58" s="38"/>
      <c r="D58" s="38"/>
      <c r="G58" s="7"/>
    </row>
    <row r="59" spans="1:7" ht="15" customHeight="1" x14ac:dyDescent="0.35">
      <c r="A59" s="26"/>
      <c r="B59" s="38"/>
      <c r="C59" s="40" t="str">
        <f>HYPERLINK("#B"&amp;ROW(B368),"（C-１）反映成分信息")</f>
        <v>（C-１）反映成分信息</v>
      </c>
      <c r="D59" s="38"/>
      <c r="G59" s="7"/>
    </row>
    <row r="60" spans="1:7" ht="15" customHeight="1" x14ac:dyDescent="0.35">
      <c r="A60" s="26"/>
      <c r="B60" s="39"/>
      <c r="C60" s="40" t="str">
        <f>HYPERLINK("#B"&amp;ROW(B384),"（C-２）含有判定")</f>
        <v>（C-２）含有判定</v>
      </c>
      <c r="D60" s="38"/>
      <c r="G60" s="7"/>
    </row>
    <row r="61" spans="1:7" ht="15" customHeight="1" x14ac:dyDescent="0.35">
      <c r="A61" s="26"/>
      <c r="B61" s="39"/>
      <c r="C61" s="40" t="str">
        <f>HYPERLINK("#B"&amp;ROW(B402),"（C-３）用途代码")</f>
        <v>（C-３）用途代码</v>
      </c>
      <c r="D61" s="38"/>
      <c r="G61" s="7"/>
    </row>
    <row r="62" spans="1:7" ht="15" customHeight="1" x14ac:dyDescent="0.35">
      <c r="A62" s="26"/>
      <c r="B62" s="39"/>
      <c r="C62" s="40" t="str">
        <f>HYPERLINK("#B"&amp;ROW(B437),"（C-４）直接输入合规性评估信息时")</f>
        <v>（C-４）直接输入合规性评估信息时</v>
      </c>
      <c r="D62" s="38"/>
      <c r="G62" s="7"/>
    </row>
    <row r="63" spans="1:7" ht="15" customHeight="1" x14ac:dyDescent="0.35">
      <c r="A63" s="26"/>
      <c r="B63" s="39"/>
      <c r="C63" s="40" t="str">
        <f>HYPERLINK("#B"&amp;ROW(B469),"（C-５）纠错和确定")</f>
        <v>（C-５）纠错和确定</v>
      </c>
      <c r="D63" s="38"/>
      <c r="G63" s="6"/>
    </row>
    <row r="64" spans="1:7" ht="15" customHeight="1" x14ac:dyDescent="0.35">
      <c r="A64" s="26"/>
      <c r="B64" s="38"/>
      <c r="C64" s="38"/>
      <c r="D64" s="38"/>
      <c r="G64" s="6"/>
    </row>
    <row r="65" spans="1:7" ht="15" customHeight="1" x14ac:dyDescent="0.35">
      <c r="A65" s="26"/>
      <c r="B65" s="40" t="str">
        <f>HYPERLINK("#B"&amp;ROW(B477),"3．授权")</f>
        <v>3．授权</v>
      </c>
      <c r="C65" s="38"/>
      <c r="D65" s="38"/>
      <c r="G65" s="6"/>
    </row>
    <row r="66" spans="1:7" ht="15" customHeight="1" x14ac:dyDescent="0.35">
      <c r="A66" s="26"/>
      <c r="B66" s="39"/>
      <c r="C66" s="40" t="str">
        <f>HYPERLINK("#B"&amp;ROW(B486),"３-１ 纠错")</f>
        <v>３-１ 纠错</v>
      </c>
      <c r="D66" s="38"/>
      <c r="G66" s="6"/>
    </row>
    <row r="67" spans="1:7" ht="15" customHeight="1" x14ac:dyDescent="0.35">
      <c r="A67" s="26"/>
      <c r="B67" s="39"/>
      <c r="C67" s="40" t="str">
        <f>HYPERLINK("#B"&amp;ROW(B492),"３-２ 授权")</f>
        <v>３-２ 授权</v>
      </c>
      <c r="D67" s="38"/>
      <c r="G67" s="6"/>
    </row>
    <row r="68" spans="1:7" ht="15" customHeight="1" x14ac:dyDescent="0.35">
      <c r="A68" s="26"/>
      <c r="B68" s="16"/>
      <c r="C68" s="26"/>
      <c r="D68" s="12"/>
      <c r="G68" s="6"/>
    </row>
    <row r="69" spans="1:7" ht="15" customHeight="1" x14ac:dyDescent="0.35">
      <c r="A69" s="26"/>
      <c r="B69" s="16"/>
      <c r="C69" s="26"/>
      <c r="D69" s="12"/>
      <c r="G69" s="6"/>
    </row>
    <row r="70" spans="1:7" ht="15" customHeight="1" x14ac:dyDescent="0.35">
      <c r="A70" s="26"/>
      <c r="B70" s="34"/>
      <c r="C70" s="34"/>
      <c r="D70" s="35"/>
    </row>
    <row r="71" spans="1:7" s="3" customFormat="1" ht="15" customHeight="1" x14ac:dyDescent="0.35">
      <c r="A71" s="41" t="s">
        <v>98</v>
      </c>
      <c r="B71" s="42"/>
      <c r="C71" s="34"/>
      <c r="D71" s="35"/>
      <c r="E71" s="12"/>
      <c r="F71" s="12"/>
    </row>
    <row r="72" spans="1:7" s="3" customFormat="1" ht="15" customHeight="1" thickBot="1" x14ac:dyDescent="0.4">
      <c r="A72" s="11"/>
      <c r="B72" s="34"/>
      <c r="C72" s="34"/>
      <c r="D72" s="35"/>
      <c r="E72" s="12"/>
      <c r="F72" s="12"/>
    </row>
    <row r="73" spans="1:7" s="3" customFormat="1" ht="15" customHeight="1" x14ac:dyDescent="0.35">
      <c r="A73" s="43"/>
      <c r="B73" s="44" t="s">
        <v>148</v>
      </c>
      <c r="C73" s="45"/>
      <c r="D73" s="108"/>
      <c r="E73" s="38"/>
      <c r="F73" s="12"/>
    </row>
    <row r="74" spans="1:7" s="3" customFormat="1" ht="15" customHeight="1" x14ac:dyDescent="0.35">
      <c r="A74" s="43"/>
      <c r="B74" s="46" t="s">
        <v>40</v>
      </c>
      <c r="C74" s="34"/>
      <c r="D74" s="43"/>
      <c r="E74" s="38"/>
      <c r="F74" s="12"/>
    </row>
    <row r="75" spans="1:7" s="3" customFormat="1" ht="15" customHeight="1" x14ac:dyDescent="0.35">
      <c r="A75" s="43"/>
      <c r="B75" s="46" t="s">
        <v>41</v>
      </c>
      <c r="C75" s="34"/>
      <c r="D75" s="43"/>
      <c r="E75" s="38"/>
      <c r="F75" s="12"/>
    </row>
    <row r="76" spans="1:7" s="3" customFormat="1" ht="15" customHeight="1" x14ac:dyDescent="0.35">
      <c r="A76" s="43"/>
      <c r="B76" s="46" t="s">
        <v>42</v>
      </c>
      <c r="C76" s="34"/>
      <c r="D76" s="43"/>
      <c r="E76" s="38"/>
      <c r="F76" s="12"/>
    </row>
    <row r="77" spans="1:7" s="3" customFormat="1" ht="15" customHeight="1" x14ac:dyDescent="0.35">
      <c r="A77" s="43"/>
      <c r="B77" s="46"/>
      <c r="C77" s="34"/>
      <c r="D77" s="43"/>
      <c r="E77" s="38"/>
      <c r="F77" s="12"/>
    </row>
    <row r="78" spans="1:7" s="3" customFormat="1" ht="15" customHeight="1" x14ac:dyDescent="0.35">
      <c r="A78" s="43"/>
      <c r="B78" s="46" t="s">
        <v>127</v>
      </c>
      <c r="C78" s="34"/>
      <c r="D78" s="43"/>
      <c r="E78" s="38"/>
      <c r="F78" s="12"/>
    </row>
    <row r="79" spans="1:7" s="3" customFormat="1" ht="15" customHeight="1" x14ac:dyDescent="0.35">
      <c r="A79" s="43"/>
      <c r="B79" s="46" t="s">
        <v>106</v>
      </c>
      <c r="C79" s="34"/>
      <c r="D79" s="43"/>
      <c r="E79" s="38"/>
      <c r="F79" s="12"/>
    </row>
    <row r="80" spans="1:7" s="3" customFormat="1" ht="15" customHeight="1" thickBot="1" x14ac:dyDescent="0.4">
      <c r="A80" s="43"/>
      <c r="B80" s="47" t="s">
        <v>107</v>
      </c>
      <c r="C80" s="48"/>
      <c r="D80" s="109"/>
      <c r="E80" s="38"/>
      <c r="F80" s="12"/>
    </row>
    <row r="81" spans="1:7" s="3" customFormat="1" ht="15" customHeight="1" x14ac:dyDescent="0.35">
      <c r="A81" s="11"/>
      <c r="B81" s="34"/>
      <c r="C81" s="34"/>
      <c r="D81" s="35"/>
      <c r="E81" s="12"/>
      <c r="F81" s="12"/>
    </row>
    <row r="82" spans="1:7" s="3" customFormat="1" ht="15" customHeight="1" x14ac:dyDescent="0.35">
      <c r="A82" s="11"/>
      <c r="B82" s="34"/>
      <c r="C82" s="34"/>
      <c r="D82" s="35"/>
      <c r="E82" s="12"/>
      <c r="F82" s="12"/>
    </row>
    <row r="83" spans="1:7" s="3" customFormat="1" ht="15" customHeight="1" x14ac:dyDescent="0.35">
      <c r="A83" s="11"/>
      <c r="B83" s="34"/>
      <c r="C83" s="49" t="s">
        <v>94</v>
      </c>
      <c r="D83" s="35"/>
      <c r="E83" s="12"/>
      <c r="F83" s="12"/>
    </row>
    <row r="84" spans="1:7" ht="15" customHeight="1" x14ac:dyDescent="0.35">
      <c r="A84" s="25"/>
      <c r="B84" s="50"/>
      <c r="C84" s="51"/>
      <c r="D84" s="52"/>
      <c r="E84" s="53"/>
      <c r="F84" s="25"/>
      <c r="G84" s="6"/>
    </row>
    <row r="85" spans="1:7" ht="15" customHeight="1" x14ac:dyDescent="0.35">
      <c r="A85" s="25"/>
      <c r="B85" s="50"/>
      <c r="C85" s="51"/>
      <c r="D85" s="52"/>
      <c r="E85" s="53"/>
      <c r="F85" s="25"/>
      <c r="G85" s="6"/>
    </row>
    <row r="86" spans="1:7" ht="15" customHeight="1" x14ac:dyDescent="0.35">
      <c r="A86" s="25"/>
      <c r="B86" s="50"/>
      <c r="C86" s="51"/>
      <c r="D86" s="52"/>
      <c r="E86" s="53"/>
      <c r="F86" s="25"/>
      <c r="G86" s="6"/>
    </row>
    <row r="87" spans="1:7" ht="15" customHeight="1" x14ac:dyDescent="0.35">
      <c r="A87" s="25"/>
      <c r="B87" s="50"/>
      <c r="C87" s="51"/>
      <c r="D87" s="52"/>
      <c r="E87" s="53"/>
      <c r="F87" s="25"/>
      <c r="G87" s="6"/>
    </row>
    <row r="88" spans="1:7" ht="15" customHeight="1" x14ac:dyDescent="0.35">
      <c r="A88" s="25"/>
      <c r="B88" s="50"/>
      <c r="C88" s="51"/>
      <c r="D88" s="52"/>
      <c r="E88" s="53"/>
      <c r="F88" s="25"/>
      <c r="G88" s="6"/>
    </row>
    <row r="89" spans="1:7" ht="15" customHeight="1" x14ac:dyDescent="0.35">
      <c r="A89" s="25"/>
      <c r="B89" s="50"/>
      <c r="C89" s="51"/>
      <c r="D89" s="52"/>
      <c r="E89" s="53"/>
      <c r="F89" s="25"/>
      <c r="G89" s="6"/>
    </row>
    <row r="90" spans="1:7" ht="15" customHeight="1" x14ac:dyDescent="0.35">
      <c r="A90" s="25"/>
      <c r="B90" s="50"/>
      <c r="C90" s="51"/>
      <c r="D90" s="52"/>
      <c r="E90" s="53"/>
      <c r="F90" s="25"/>
      <c r="G90" s="6"/>
    </row>
    <row r="91" spans="1:7" ht="15" customHeight="1" x14ac:dyDescent="0.35">
      <c r="A91" s="25"/>
      <c r="B91" s="50"/>
      <c r="C91" s="51"/>
      <c r="D91" s="52"/>
      <c r="E91" s="53"/>
      <c r="F91" s="25"/>
      <c r="G91" s="6"/>
    </row>
    <row r="92" spans="1:7" ht="15" customHeight="1" x14ac:dyDescent="0.35">
      <c r="A92" s="25"/>
      <c r="B92" s="50"/>
      <c r="C92" s="51"/>
      <c r="D92" s="52"/>
      <c r="E92" s="53"/>
      <c r="F92" s="25"/>
      <c r="G92" s="6"/>
    </row>
    <row r="93" spans="1:7" ht="15" customHeight="1" x14ac:dyDescent="0.35">
      <c r="A93" s="25"/>
      <c r="B93" s="50"/>
      <c r="C93" s="51"/>
      <c r="D93" s="52"/>
      <c r="E93" s="53"/>
      <c r="F93" s="25"/>
      <c r="G93" s="6"/>
    </row>
    <row r="94" spans="1:7" ht="15" customHeight="1" x14ac:dyDescent="0.35">
      <c r="A94" s="25"/>
      <c r="B94" s="50"/>
      <c r="C94" s="51"/>
      <c r="D94" s="52"/>
      <c r="E94" s="53"/>
      <c r="F94" s="25"/>
      <c r="G94" s="6"/>
    </row>
    <row r="95" spans="1:7" ht="15" customHeight="1" x14ac:dyDescent="0.35">
      <c r="A95" s="25"/>
      <c r="B95" s="50"/>
      <c r="C95" s="51"/>
      <c r="D95" s="52"/>
      <c r="E95" s="53"/>
      <c r="F95" s="25"/>
      <c r="G95" s="6"/>
    </row>
    <row r="96" spans="1:7" ht="15" customHeight="1" x14ac:dyDescent="0.35">
      <c r="A96" s="25"/>
      <c r="B96" s="50"/>
      <c r="C96" s="51"/>
      <c r="D96" s="52"/>
      <c r="E96" s="53"/>
      <c r="F96" s="25"/>
      <c r="G96" s="6"/>
    </row>
    <row r="97" spans="1:9" ht="15" customHeight="1" x14ac:dyDescent="0.35">
      <c r="A97" s="25"/>
      <c r="B97" s="50"/>
      <c r="C97" s="51"/>
      <c r="D97" s="52"/>
      <c r="E97" s="53"/>
      <c r="F97" s="25"/>
      <c r="G97" s="6"/>
    </row>
    <row r="98" spans="1:9" ht="15" customHeight="1" x14ac:dyDescent="0.35">
      <c r="A98" s="25"/>
      <c r="B98" s="50"/>
      <c r="C98" s="51"/>
      <c r="D98" s="52"/>
      <c r="E98" s="53"/>
      <c r="F98" s="25"/>
      <c r="G98" s="6"/>
    </row>
    <row r="99" spans="1:9" ht="15" customHeight="1" x14ac:dyDescent="0.35">
      <c r="A99" s="25"/>
      <c r="B99" s="50"/>
      <c r="C99" s="51"/>
      <c r="D99" s="52"/>
      <c r="E99" s="53"/>
      <c r="F99" s="25"/>
      <c r="G99" s="6"/>
    </row>
    <row r="100" spans="1:9" ht="15" customHeight="1" x14ac:dyDescent="0.35">
      <c r="A100" s="25"/>
      <c r="B100" s="50"/>
      <c r="C100" s="51"/>
      <c r="D100" s="52"/>
      <c r="E100" s="53"/>
      <c r="F100" s="25"/>
      <c r="G100" s="6"/>
    </row>
    <row r="101" spans="1:9" ht="15" customHeight="1" x14ac:dyDescent="0.35">
      <c r="A101" s="25"/>
      <c r="B101" s="50"/>
      <c r="C101" s="51"/>
      <c r="D101" s="52"/>
      <c r="E101" s="53"/>
      <c r="F101" s="25"/>
      <c r="G101" s="6"/>
    </row>
    <row r="102" spans="1:9" ht="15" customHeight="1" x14ac:dyDescent="0.35">
      <c r="A102" s="25"/>
      <c r="B102" s="50"/>
      <c r="C102" s="51"/>
      <c r="D102" s="52"/>
      <c r="E102" s="53"/>
      <c r="F102" s="25"/>
      <c r="G102" s="6"/>
    </row>
    <row r="103" spans="1:9" ht="15" customHeight="1" x14ac:dyDescent="0.35">
      <c r="A103" s="25"/>
      <c r="B103" s="50"/>
      <c r="C103" s="51"/>
      <c r="D103" s="52"/>
      <c r="E103" s="53"/>
      <c r="F103" s="25"/>
      <c r="G103" s="6"/>
    </row>
    <row r="104" spans="1:9" ht="15" customHeight="1" x14ac:dyDescent="0.35">
      <c r="A104" s="25"/>
      <c r="B104" s="50"/>
      <c r="C104" s="51"/>
      <c r="D104" s="52"/>
      <c r="E104" s="53"/>
      <c r="F104" s="25"/>
      <c r="G104" s="6"/>
    </row>
    <row r="105" spans="1:9" ht="15" customHeight="1" x14ac:dyDescent="0.35">
      <c r="A105" s="25"/>
      <c r="B105" s="50"/>
      <c r="C105" s="51"/>
      <c r="D105" s="52"/>
      <c r="E105" s="53"/>
      <c r="F105" s="25"/>
      <c r="G105" s="6"/>
    </row>
    <row r="106" spans="1:9" ht="15" customHeight="1" x14ac:dyDescent="0.35">
      <c r="A106" s="26"/>
      <c r="B106" s="54"/>
      <c r="C106" s="34"/>
      <c r="D106" s="35"/>
      <c r="F106" s="16"/>
      <c r="G106" s="6"/>
    </row>
    <row r="107" spans="1:9" ht="18" customHeight="1" x14ac:dyDescent="0.35">
      <c r="A107" s="16"/>
      <c r="B107" s="55"/>
      <c r="C107" s="56"/>
      <c r="D107" s="56"/>
      <c r="F107" s="26"/>
      <c r="G107" s="8"/>
      <c r="H107"/>
      <c r="I107"/>
    </row>
    <row r="108" spans="1:9" ht="18" customHeight="1" x14ac:dyDescent="0.35">
      <c r="A108" s="23" t="s">
        <v>99</v>
      </c>
      <c r="B108" s="57"/>
      <c r="C108" s="58"/>
      <c r="D108" s="56"/>
      <c r="F108" s="26"/>
      <c r="G108" s="8"/>
      <c r="H108"/>
      <c r="I108"/>
    </row>
    <row r="109" spans="1:9" ht="18" customHeight="1" x14ac:dyDescent="0.35">
      <c r="A109" s="12"/>
      <c r="B109" s="57"/>
      <c r="C109" s="58"/>
      <c r="D109" s="56"/>
      <c r="F109" s="26"/>
      <c r="G109" s="8"/>
      <c r="H109"/>
      <c r="I109"/>
    </row>
    <row r="110" spans="1:9" ht="18" customHeight="1" x14ac:dyDescent="0.35">
      <c r="A110" s="23" t="s">
        <v>100</v>
      </c>
      <c r="B110" s="57"/>
      <c r="C110" s="58"/>
      <c r="D110" s="56"/>
      <c r="F110" s="26"/>
      <c r="G110" s="8"/>
      <c r="H110"/>
      <c r="I110"/>
    </row>
    <row r="111" spans="1:9" ht="18" customHeight="1" x14ac:dyDescent="0.35">
      <c r="A111" s="41" t="s">
        <v>108</v>
      </c>
      <c r="B111" s="12"/>
      <c r="F111" s="26"/>
      <c r="G111" s="7"/>
      <c r="H111"/>
      <c r="I111"/>
    </row>
    <row r="112" spans="1:9" ht="18" customHeight="1" x14ac:dyDescent="0.35">
      <c r="A112" s="26"/>
      <c r="B112" s="11" t="s">
        <v>109</v>
      </c>
      <c r="F112" s="26"/>
      <c r="G112" s="7"/>
      <c r="H112"/>
      <c r="I112"/>
    </row>
    <row r="113" spans="1:9" x14ac:dyDescent="0.35">
      <c r="A113" s="26"/>
      <c r="F113" s="26"/>
      <c r="G113" s="7"/>
      <c r="H113"/>
      <c r="I113"/>
    </row>
    <row r="114" spans="1:9" x14ac:dyDescent="0.35">
      <c r="A114" s="26"/>
      <c r="F114" s="26"/>
      <c r="G114" s="7"/>
      <c r="H114"/>
      <c r="I114"/>
    </row>
    <row r="115" spans="1:9" x14ac:dyDescent="0.35">
      <c r="A115" s="26"/>
      <c r="F115" s="26"/>
      <c r="G115" s="7"/>
      <c r="H115"/>
      <c r="I115"/>
    </row>
    <row r="116" spans="1:9" x14ac:dyDescent="0.35">
      <c r="A116" s="26"/>
      <c r="F116" s="26"/>
      <c r="G116" s="7"/>
      <c r="H116"/>
      <c r="I116"/>
    </row>
    <row r="117" spans="1:9" x14ac:dyDescent="0.35">
      <c r="A117" s="26"/>
      <c r="F117" s="26"/>
      <c r="G117" s="7"/>
      <c r="H117"/>
      <c r="I117"/>
    </row>
    <row r="118" spans="1:9" x14ac:dyDescent="0.35">
      <c r="A118" s="26"/>
      <c r="F118" s="26"/>
      <c r="G118" s="7"/>
      <c r="H118"/>
      <c r="I118"/>
    </row>
    <row r="119" spans="1:9" x14ac:dyDescent="0.35">
      <c r="A119" s="26"/>
      <c r="F119" s="26"/>
      <c r="G119" s="7"/>
      <c r="H119"/>
      <c r="I119"/>
    </row>
    <row r="120" spans="1:9" x14ac:dyDescent="0.35">
      <c r="A120" s="26"/>
      <c r="F120" s="26"/>
      <c r="G120" s="7"/>
      <c r="H120"/>
      <c r="I120"/>
    </row>
    <row r="121" spans="1:9" x14ac:dyDescent="0.35">
      <c r="A121" s="26"/>
      <c r="F121" s="26"/>
      <c r="G121" s="7"/>
      <c r="H121"/>
      <c r="I121"/>
    </row>
    <row r="122" spans="1:9" x14ac:dyDescent="0.35">
      <c r="A122" s="26"/>
      <c r="F122" s="26"/>
      <c r="G122" s="7"/>
      <c r="H122"/>
      <c r="I122"/>
    </row>
    <row r="123" spans="1:9" x14ac:dyDescent="0.35">
      <c r="A123" s="26"/>
      <c r="F123" s="26"/>
      <c r="G123" s="7"/>
      <c r="H123"/>
      <c r="I123"/>
    </row>
    <row r="124" spans="1:9" x14ac:dyDescent="0.35">
      <c r="A124" s="26"/>
      <c r="F124" s="26"/>
      <c r="G124" s="7"/>
      <c r="H124"/>
      <c r="I124"/>
    </row>
    <row r="125" spans="1:9" x14ac:dyDescent="0.35">
      <c r="A125" s="26"/>
      <c r="F125" s="26"/>
      <c r="G125" s="7"/>
      <c r="H125"/>
      <c r="I125"/>
    </row>
    <row r="126" spans="1:9" x14ac:dyDescent="0.35">
      <c r="A126" s="26"/>
      <c r="F126" s="26"/>
      <c r="G126" s="7"/>
      <c r="H126"/>
      <c r="I126"/>
    </row>
    <row r="127" spans="1:9" x14ac:dyDescent="0.35">
      <c r="A127" s="26"/>
      <c r="F127" s="26"/>
      <c r="G127" s="7"/>
      <c r="H127"/>
      <c r="I127"/>
    </row>
    <row r="128" spans="1:9" x14ac:dyDescent="0.35">
      <c r="A128" s="26"/>
      <c r="F128" s="26"/>
      <c r="G128" s="7"/>
      <c r="H128"/>
      <c r="I128"/>
    </row>
    <row r="129" spans="1:9" x14ac:dyDescent="0.35">
      <c r="A129" s="26"/>
      <c r="F129" s="26"/>
      <c r="G129" s="7"/>
      <c r="H129"/>
      <c r="I129"/>
    </row>
    <row r="130" spans="1:9" x14ac:dyDescent="0.35">
      <c r="A130" s="26"/>
      <c r="F130" s="26"/>
      <c r="G130" s="7"/>
      <c r="H130"/>
      <c r="I130"/>
    </row>
    <row r="131" spans="1:9" x14ac:dyDescent="0.35">
      <c r="A131" s="26"/>
      <c r="F131" s="26"/>
      <c r="G131" s="7"/>
      <c r="H131"/>
      <c r="I131"/>
    </row>
    <row r="132" spans="1:9" x14ac:dyDescent="0.35">
      <c r="A132" s="26"/>
      <c r="F132" s="26"/>
      <c r="G132" s="7"/>
      <c r="H132"/>
      <c r="I132"/>
    </row>
    <row r="133" spans="1:9" x14ac:dyDescent="0.35">
      <c r="A133" s="26"/>
      <c r="F133" s="26"/>
      <c r="G133" s="7"/>
      <c r="H133"/>
      <c r="I133"/>
    </row>
    <row r="134" spans="1:9" x14ac:dyDescent="0.35">
      <c r="A134" s="26"/>
      <c r="F134" s="26"/>
      <c r="G134" s="7"/>
      <c r="H134"/>
      <c r="I134"/>
    </row>
    <row r="135" spans="1:9" x14ac:dyDescent="0.35">
      <c r="A135" s="26"/>
      <c r="F135" s="26"/>
      <c r="G135" s="7"/>
      <c r="H135"/>
      <c r="I135"/>
    </row>
    <row r="136" spans="1:9" x14ac:dyDescent="0.35">
      <c r="A136" s="26"/>
      <c r="F136" s="26"/>
      <c r="G136" s="7"/>
      <c r="H136"/>
      <c r="I136"/>
    </row>
    <row r="137" spans="1:9" x14ac:dyDescent="0.35">
      <c r="A137" s="26"/>
      <c r="F137" s="26"/>
      <c r="G137" s="7"/>
      <c r="H137"/>
      <c r="I137"/>
    </row>
    <row r="138" spans="1:9" x14ac:dyDescent="0.35">
      <c r="A138" s="41" t="s">
        <v>36</v>
      </c>
      <c r="B138" s="12"/>
      <c r="F138" s="16"/>
      <c r="G138" s="6"/>
    </row>
    <row r="139" spans="1:9" x14ac:dyDescent="0.35">
      <c r="A139" s="26"/>
      <c r="B139" s="11" t="s">
        <v>37</v>
      </c>
      <c r="F139" s="16"/>
      <c r="G139" s="6"/>
    </row>
    <row r="140" spans="1:9" x14ac:dyDescent="0.35">
      <c r="A140" s="16"/>
      <c r="B140" s="12" t="s">
        <v>143</v>
      </c>
      <c r="C140" s="12"/>
      <c r="D140" s="12"/>
      <c r="F140" s="16"/>
      <c r="G140" s="6"/>
    </row>
    <row r="141" spans="1:9" x14ac:dyDescent="0.35">
      <c r="A141" s="16"/>
      <c r="B141" s="12"/>
      <c r="C141" s="12"/>
      <c r="D141" s="12"/>
      <c r="F141" s="16"/>
      <c r="G141" s="6"/>
    </row>
    <row r="142" spans="1:9" x14ac:dyDescent="0.35">
      <c r="A142" s="16"/>
      <c r="B142" s="12"/>
      <c r="C142" s="12"/>
      <c r="D142" s="12"/>
      <c r="F142" s="16"/>
      <c r="G142" s="6"/>
    </row>
    <row r="143" spans="1:9" x14ac:dyDescent="0.35">
      <c r="A143" s="26"/>
      <c r="D143" s="12" t="s">
        <v>38</v>
      </c>
      <c r="F143" s="16"/>
      <c r="G143" s="6"/>
    </row>
    <row r="144" spans="1:9" x14ac:dyDescent="0.35">
      <c r="A144" s="26"/>
      <c r="F144" s="26"/>
      <c r="G144" s="7"/>
      <c r="H144"/>
      <c r="I144"/>
    </row>
    <row r="145" spans="1:9" x14ac:dyDescent="0.35">
      <c r="A145" s="26"/>
      <c r="F145" s="26"/>
      <c r="G145" s="7"/>
      <c r="H145"/>
      <c r="I145"/>
    </row>
    <row r="146" spans="1:9" x14ac:dyDescent="0.35">
      <c r="A146" s="26"/>
      <c r="D146" s="59"/>
      <c r="F146" s="26"/>
      <c r="G146" s="7"/>
      <c r="H146"/>
      <c r="I146" s="1"/>
    </row>
    <row r="147" spans="1:9" x14ac:dyDescent="0.35">
      <c r="A147" s="26"/>
      <c r="D147" s="59"/>
      <c r="F147" s="26"/>
      <c r="G147" s="7"/>
      <c r="H147"/>
      <c r="I147" s="1"/>
    </row>
    <row r="148" spans="1:9" x14ac:dyDescent="0.35">
      <c r="A148" s="26"/>
      <c r="F148" s="26"/>
      <c r="G148" s="7"/>
      <c r="H148"/>
      <c r="I148"/>
    </row>
    <row r="149" spans="1:9" x14ac:dyDescent="0.35">
      <c r="A149" s="26"/>
      <c r="D149" s="12" t="s">
        <v>39</v>
      </c>
      <c r="F149" s="26"/>
      <c r="G149" s="7"/>
      <c r="H149"/>
      <c r="I149"/>
    </row>
    <row r="150" spans="1:9" x14ac:dyDescent="0.35">
      <c r="A150" s="26"/>
      <c r="D150" s="12" t="s">
        <v>110</v>
      </c>
      <c r="F150" s="26"/>
      <c r="G150" s="7"/>
      <c r="H150"/>
      <c r="I150"/>
    </row>
    <row r="151" spans="1:9" x14ac:dyDescent="0.35">
      <c r="A151" s="26"/>
      <c r="D151" s="12" t="s">
        <v>111</v>
      </c>
      <c r="F151" s="26"/>
      <c r="G151" s="7"/>
      <c r="H151"/>
      <c r="I151"/>
    </row>
    <row r="152" spans="1:9" x14ac:dyDescent="0.35">
      <c r="A152" s="26"/>
      <c r="F152" s="16"/>
      <c r="G152" s="7"/>
      <c r="H152"/>
      <c r="I152"/>
    </row>
    <row r="153" spans="1:9" x14ac:dyDescent="0.35">
      <c r="A153" s="26"/>
      <c r="F153" s="26"/>
      <c r="G153" s="7"/>
      <c r="H153"/>
      <c r="I153"/>
    </row>
    <row r="154" spans="1:9" x14ac:dyDescent="0.35">
      <c r="A154" s="26"/>
      <c r="F154" s="26"/>
      <c r="G154" s="7"/>
      <c r="H154"/>
      <c r="I154"/>
    </row>
    <row r="155" spans="1:9" x14ac:dyDescent="0.35">
      <c r="A155" s="26"/>
      <c r="F155" s="26"/>
      <c r="G155" s="7"/>
      <c r="H155"/>
      <c r="I155"/>
    </row>
    <row r="156" spans="1:9" x14ac:dyDescent="0.35">
      <c r="A156" s="26"/>
      <c r="F156" s="26"/>
      <c r="G156" s="7"/>
      <c r="H156"/>
      <c r="I156"/>
    </row>
    <row r="157" spans="1:9" x14ac:dyDescent="0.35">
      <c r="A157" s="26"/>
      <c r="F157" s="26"/>
      <c r="G157" s="7"/>
      <c r="H157"/>
      <c r="I157"/>
    </row>
    <row r="158" spans="1:9" x14ac:dyDescent="0.35">
      <c r="A158" s="26"/>
      <c r="F158" s="26"/>
      <c r="G158" s="7"/>
      <c r="H158"/>
      <c r="I158"/>
    </row>
    <row r="159" spans="1:9" x14ac:dyDescent="0.35">
      <c r="A159" s="26"/>
      <c r="F159" s="26"/>
      <c r="G159" s="7"/>
      <c r="H159"/>
      <c r="I159"/>
    </row>
    <row r="160" spans="1:9" x14ac:dyDescent="0.35">
      <c r="A160" s="26"/>
      <c r="F160" s="26"/>
      <c r="G160" s="7"/>
      <c r="H160"/>
      <c r="I160"/>
    </row>
    <row r="161" spans="1:9" x14ac:dyDescent="0.35">
      <c r="A161" s="26"/>
      <c r="F161" s="26"/>
      <c r="G161" s="7"/>
      <c r="H161"/>
      <c r="I161"/>
    </row>
    <row r="162" spans="1:9" x14ac:dyDescent="0.35">
      <c r="A162" s="26"/>
      <c r="F162" s="26"/>
      <c r="G162" s="7"/>
      <c r="H162"/>
      <c r="I162"/>
    </row>
    <row r="163" spans="1:9" x14ac:dyDescent="0.35">
      <c r="A163" s="26"/>
      <c r="F163" s="26"/>
      <c r="G163" s="7"/>
      <c r="H163"/>
      <c r="I163"/>
    </row>
    <row r="164" spans="1:9" x14ac:dyDescent="0.35">
      <c r="A164" s="26"/>
      <c r="F164" s="16"/>
      <c r="G164" s="6"/>
    </row>
    <row r="165" spans="1:9" x14ac:dyDescent="0.35">
      <c r="A165" s="23" t="s">
        <v>43</v>
      </c>
      <c r="B165" s="12"/>
      <c r="C165" s="12"/>
      <c r="D165" s="12"/>
      <c r="F165" s="16"/>
      <c r="G165" s="6"/>
    </row>
    <row r="166" spans="1:9" x14ac:dyDescent="0.35">
      <c r="A166" s="26"/>
      <c r="B166" s="11" t="s">
        <v>44</v>
      </c>
      <c r="F166" s="16"/>
      <c r="G166" s="6"/>
    </row>
    <row r="167" spans="1:9" x14ac:dyDescent="0.35">
      <c r="A167" s="26"/>
      <c r="B167" s="11" t="s">
        <v>47</v>
      </c>
      <c r="F167" s="16"/>
      <c r="G167" s="6"/>
    </row>
    <row r="168" spans="1:9" x14ac:dyDescent="0.35">
      <c r="A168" s="26"/>
      <c r="B168" s="12" t="s">
        <v>112</v>
      </c>
      <c r="G168" s="6"/>
    </row>
    <row r="169" spans="1:9" x14ac:dyDescent="0.35">
      <c r="A169" s="26"/>
      <c r="B169" s="12" t="s">
        <v>45</v>
      </c>
      <c r="G169" s="6"/>
    </row>
    <row r="170" spans="1:9" x14ac:dyDescent="0.35">
      <c r="A170" s="26"/>
      <c r="B170" s="12"/>
      <c r="G170" s="6"/>
    </row>
    <row r="171" spans="1:9" x14ac:dyDescent="0.45">
      <c r="A171" s="26"/>
      <c r="B171" s="60" t="s">
        <v>151</v>
      </c>
      <c r="G171" s="6"/>
    </row>
    <row r="172" spans="1:9" x14ac:dyDescent="0.45">
      <c r="A172" s="26"/>
      <c r="B172" s="60" t="s">
        <v>46</v>
      </c>
      <c r="G172" s="6"/>
    </row>
    <row r="173" spans="1:9" x14ac:dyDescent="0.45">
      <c r="A173" s="26"/>
      <c r="B173" s="60" t="s">
        <v>150</v>
      </c>
      <c r="G173" s="6"/>
    </row>
    <row r="174" spans="1:9" x14ac:dyDescent="0.45">
      <c r="A174" s="26"/>
      <c r="B174" s="60"/>
      <c r="G174" s="6"/>
    </row>
    <row r="175" spans="1:9" x14ac:dyDescent="0.35">
      <c r="A175" s="26"/>
      <c r="G175" s="6"/>
    </row>
    <row r="176" spans="1:9" x14ac:dyDescent="0.35">
      <c r="A176" s="26"/>
      <c r="D176" s="12"/>
      <c r="F176" s="16"/>
      <c r="G176" s="6"/>
    </row>
    <row r="177" spans="1:9" x14ac:dyDescent="0.35">
      <c r="A177" s="26"/>
      <c r="D177" s="61" t="s">
        <v>113</v>
      </c>
      <c r="F177" s="16"/>
      <c r="G177" s="7"/>
      <c r="H177"/>
      <c r="I177"/>
    </row>
    <row r="178" spans="1:9" x14ac:dyDescent="0.35">
      <c r="A178" s="26"/>
      <c r="D178" s="61" t="s">
        <v>114</v>
      </c>
      <c r="F178" s="16"/>
      <c r="G178" s="7"/>
      <c r="H178"/>
      <c r="I178"/>
    </row>
    <row r="179" spans="1:9" x14ac:dyDescent="0.35">
      <c r="A179" s="26"/>
      <c r="F179" s="16"/>
      <c r="G179" s="6"/>
    </row>
    <row r="180" spans="1:9" x14ac:dyDescent="0.35">
      <c r="A180" s="26"/>
      <c r="F180" s="16"/>
      <c r="G180" s="6"/>
    </row>
    <row r="181" spans="1:9" x14ac:dyDescent="0.35">
      <c r="A181" s="23" t="s">
        <v>103</v>
      </c>
      <c r="B181" s="12"/>
      <c r="C181" s="12"/>
      <c r="D181" s="12"/>
      <c r="F181" s="16"/>
      <c r="G181" s="6"/>
    </row>
    <row r="182" spans="1:9" x14ac:dyDescent="0.35">
      <c r="A182" s="26"/>
      <c r="B182" s="11" t="s">
        <v>102</v>
      </c>
      <c r="F182" s="16"/>
      <c r="G182" s="6"/>
    </row>
    <row r="183" spans="1:9" x14ac:dyDescent="0.35">
      <c r="A183" s="26"/>
      <c r="F183" s="16"/>
      <c r="G183" s="6"/>
    </row>
    <row r="184" spans="1:9" x14ac:dyDescent="0.35">
      <c r="A184" s="26"/>
      <c r="F184" s="16"/>
      <c r="G184" s="6"/>
    </row>
    <row r="185" spans="1:9" x14ac:dyDescent="0.35">
      <c r="A185" s="26"/>
      <c r="F185" s="16"/>
      <c r="G185" s="6"/>
    </row>
    <row r="186" spans="1:9" x14ac:dyDescent="0.35">
      <c r="A186" s="26"/>
      <c r="F186" s="16"/>
      <c r="G186" s="6"/>
    </row>
    <row r="187" spans="1:9" x14ac:dyDescent="0.35">
      <c r="A187" s="23" t="s">
        <v>48</v>
      </c>
      <c r="B187" s="12"/>
      <c r="C187" s="12"/>
      <c r="D187" s="12"/>
      <c r="F187" s="16"/>
      <c r="G187" s="6"/>
    </row>
    <row r="188" spans="1:9" x14ac:dyDescent="0.35">
      <c r="A188" s="26"/>
      <c r="B188" s="11" t="s">
        <v>49</v>
      </c>
      <c r="F188" s="16"/>
      <c r="G188" s="6"/>
    </row>
    <row r="189" spans="1:9" x14ac:dyDescent="0.35">
      <c r="A189" s="26"/>
      <c r="B189" s="11" t="s">
        <v>50</v>
      </c>
      <c r="F189" s="16"/>
      <c r="G189" s="6"/>
    </row>
    <row r="190" spans="1:9" x14ac:dyDescent="0.35">
      <c r="A190" s="26"/>
      <c r="F190" s="16"/>
      <c r="G190" s="6"/>
    </row>
    <row r="191" spans="1:9" x14ac:dyDescent="0.35">
      <c r="A191" s="26"/>
      <c r="F191" s="16"/>
      <c r="G191" s="6"/>
    </row>
    <row r="192" spans="1:9" x14ac:dyDescent="0.35">
      <c r="A192" s="26"/>
      <c r="F192" s="16"/>
      <c r="G192" s="6"/>
    </row>
    <row r="193" spans="1:7" x14ac:dyDescent="0.35">
      <c r="A193" s="26"/>
      <c r="F193" s="16"/>
      <c r="G193" s="6"/>
    </row>
    <row r="194" spans="1:7" x14ac:dyDescent="0.35">
      <c r="A194" s="26"/>
      <c r="F194" s="16"/>
      <c r="G194" s="6"/>
    </row>
    <row r="195" spans="1:7" x14ac:dyDescent="0.35">
      <c r="A195" s="41" t="s">
        <v>51</v>
      </c>
      <c r="B195" s="12"/>
      <c r="D195" s="12"/>
      <c r="F195" s="16"/>
      <c r="G195" s="6"/>
    </row>
    <row r="196" spans="1:7" x14ac:dyDescent="0.35">
      <c r="A196" s="16"/>
      <c r="B196" s="12" t="s">
        <v>53</v>
      </c>
      <c r="D196" s="16"/>
      <c r="F196" s="16"/>
      <c r="G196" s="6"/>
    </row>
    <row r="197" spans="1:7" x14ac:dyDescent="0.35">
      <c r="A197" s="26"/>
      <c r="B197" s="11" t="s">
        <v>52</v>
      </c>
      <c r="D197" s="16"/>
      <c r="F197" s="16"/>
      <c r="G197" s="6"/>
    </row>
    <row r="198" spans="1:7" x14ac:dyDescent="0.35">
      <c r="A198" s="26"/>
      <c r="F198" s="16"/>
      <c r="G198" s="6"/>
    </row>
    <row r="199" spans="1:7" x14ac:dyDescent="0.35">
      <c r="A199" s="26"/>
      <c r="F199" s="16"/>
      <c r="G199" s="6"/>
    </row>
    <row r="200" spans="1:7" x14ac:dyDescent="0.35">
      <c r="A200" s="26"/>
      <c r="F200" s="16"/>
      <c r="G200" s="6"/>
    </row>
    <row r="201" spans="1:7" x14ac:dyDescent="0.35">
      <c r="A201" s="26"/>
      <c r="F201" s="16"/>
      <c r="G201" s="6"/>
    </row>
    <row r="202" spans="1:7" x14ac:dyDescent="0.35">
      <c r="A202" s="26"/>
      <c r="F202" s="16"/>
      <c r="G202" s="6"/>
    </row>
    <row r="203" spans="1:7" x14ac:dyDescent="0.35">
      <c r="A203" s="26"/>
      <c r="F203" s="16"/>
      <c r="G203" s="6"/>
    </row>
    <row r="204" spans="1:7" x14ac:dyDescent="0.35">
      <c r="A204" s="26"/>
      <c r="F204" s="16"/>
      <c r="G204" s="6"/>
    </row>
    <row r="205" spans="1:7" x14ac:dyDescent="0.35">
      <c r="A205" s="26"/>
      <c r="F205" s="16"/>
      <c r="G205" s="6"/>
    </row>
    <row r="206" spans="1:7" x14ac:dyDescent="0.35">
      <c r="A206" s="26"/>
      <c r="F206" s="16"/>
      <c r="G206" s="6"/>
    </row>
    <row r="207" spans="1:7" ht="17" customHeight="1" x14ac:dyDescent="0.35">
      <c r="A207" s="26"/>
      <c r="F207" s="16"/>
      <c r="G207" s="6"/>
    </row>
    <row r="208" spans="1:7" x14ac:dyDescent="0.35">
      <c r="A208" s="26"/>
      <c r="F208" s="16"/>
      <c r="G208" s="6"/>
    </row>
    <row r="209" spans="1:9" x14ac:dyDescent="0.35">
      <c r="A209" s="26"/>
      <c r="B209" s="11" t="s">
        <v>115</v>
      </c>
      <c r="F209" s="16"/>
      <c r="G209" s="6"/>
    </row>
    <row r="210" spans="1:9" x14ac:dyDescent="0.35">
      <c r="A210" s="26"/>
      <c r="B210" s="62" t="s">
        <v>116</v>
      </c>
      <c r="C210" s="12"/>
      <c r="D210" s="12"/>
      <c r="F210" s="16"/>
      <c r="G210" s="7"/>
      <c r="H210"/>
      <c r="I210"/>
    </row>
    <row r="211" spans="1:9" x14ac:dyDescent="0.35">
      <c r="A211" s="26"/>
      <c r="B211" s="11" t="s">
        <v>54</v>
      </c>
      <c r="F211" s="16"/>
      <c r="G211" s="7"/>
      <c r="H211"/>
      <c r="I211"/>
    </row>
    <row r="212" spans="1:9" x14ac:dyDescent="0.35">
      <c r="A212" s="26"/>
      <c r="F212" s="16"/>
      <c r="G212" s="7"/>
      <c r="H212"/>
      <c r="I212"/>
    </row>
    <row r="213" spans="1:9" x14ac:dyDescent="0.35">
      <c r="A213" s="26"/>
      <c r="F213" s="16"/>
      <c r="G213" s="7"/>
      <c r="H213"/>
      <c r="I213"/>
    </row>
    <row r="214" spans="1:9" x14ac:dyDescent="0.35">
      <c r="A214" s="26"/>
      <c r="F214" s="16"/>
      <c r="G214" s="7"/>
      <c r="H214"/>
      <c r="I214"/>
    </row>
    <row r="215" spans="1:9" x14ac:dyDescent="0.35">
      <c r="A215" s="26"/>
      <c r="F215" s="16"/>
      <c r="G215" s="7"/>
      <c r="H215"/>
      <c r="I215"/>
    </row>
    <row r="216" spans="1:9" x14ac:dyDescent="0.35">
      <c r="A216" s="26"/>
      <c r="F216" s="16"/>
      <c r="G216" s="7"/>
      <c r="H216"/>
      <c r="I216"/>
    </row>
    <row r="217" spans="1:9" x14ac:dyDescent="0.35">
      <c r="A217" s="26"/>
      <c r="F217" s="16"/>
      <c r="G217" s="7"/>
      <c r="H217"/>
      <c r="I217"/>
    </row>
    <row r="218" spans="1:9" x14ac:dyDescent="0.35">
      <c r="A218" s="26"/>
      <c r="F218" s="16"/>
      <c r="G218" s="7"/>
      <c r="H218"/>
      <c r="I218"/>
    </row>
    <row r="219" spans="1:9" x14ac:dyDescent="0.35">
      <c r="A219" s="26"/>
      <c r="F219" s="16"/>
      <c r="G219" s="7"/>
      <c r="H219"/>
      <c r="I219"/>
    </row>
    <row r="220" spans="1:9" x14ac:dyDescent="0.35">
      <c r="A220" s="26"/>
      <c r="F220" s="16"/>
      <c r="G220" s="7"/>
      <c r="H220"/>
      <c r="I220"/>
    </row>
    <row r="221" spans="1:9" x14ac:dyDescent="0.35">
      <c r="A221" s="26"/>
      <c r="F221" s="16"/>
      <c r="G221" s="7"/>
      <c r="H221"/>
      <c r="I221"/>
    </row>
    <row r="222" spans="1:9" x14ac:dyDescent="0.35">
      <c r="A222" s="26"/>
      <c r="F222" s="16"/>
      <c r="G222" s="7"/>
      <c r="H222"/>
      <c r="I222"/>
    </row>
    <row r="223" spans="1:9" x14ac:dyDescent="0.35">
      <c r="A223" s="26"/>
      <c r="F223" s="16"/>
      <c r="G223" s="7"/>
      <c r="H223"/>
      <c r="I223"/>
    </row>
    <row r="224" spans="1:9" x14ac:dyDescent="0.35">
      <c r="A224" s="26"/>
      <c r="F224" s="16"/>
      <c r="G224" s="6"/>
    </row>
    <row r="225" spans="1:10" x14ac:dyDescent="0.35">
      <c r="A225" s="26"/>
      <c r="F225" s="16"/>
      <c r="G225" s="6"/>
    </row>
    <row r="226" spans="1:10" x14ac:dyDescent="0.35">
      <c r="A226" s="26"/>
      <c r="F226" s="16"/>
      <c r="G226" s="6"/>
    </row>
    <row r="227" spans="1:10" x14ac:dyDescent="0.35">
      <c r="A227" s="41" t="s">
        <v>55</v>
      </c>
      <c r="F227" s="16"/>
      <c r="G227" s="6"/>
    </row>
    <row r="228" spans="1:10" x14ac:dyDescent="0.35">
      <c r="A228" s="26"/>
      <c r="B228" s="11" t="s">
        <v>132</v>
      </c>
      <c r="F228" s="16"/>
      <c r="G228" s="6"/>
    </row>
    <row r="229" spans="1:10" x14ac:dyDescent="0.35">
      <c r="A229" s="26"/>
      <c r="B229" s="11" t="s">
        <v>85</v>
      </c>
      <c r="F229" s="16"/>
      <c r="G229" s="6"/>
    </row>
    <row r="230" spans="1:10" x14ac:dyDescent="0.35">
      <c r="A230" s="26"/>
      <c r="B230" s="11" t="s">
        <v>117</v>
      </c>
      <c r="F230" s="16"/>
      <c r="G230" s="7"/>
      <c r="I230"/>
      <c r="J230"/>
    </row>
    <row r="231" spans="1:10" x14ac:dyDescent="0.35">
      <c r="A231" s="26"/>
      <c r="F231" s="16"/>
      <c r="G231" s="7"/>
      <c r="I231"/>
      <c r="J231"/>
    </row>
    <row r="232" spans="1:10" x14ac:dyDescent="0.35">
      <c r="A232" s="26"/>
      <c r="F232" s="16"/>
      <c r="G232" s="7"/>
      <c r="H232"/>
      <c r="I232"/>
      <c r="J232"/>
    </row>
    <row r="233" spans="1:10" x14ac:dyDescent="0.35">
      <c r="A233" s="26"/>
      <c r="F233" s="16"/>
      <c r="G233" s="7"/>
      <c r="H233"/>
      <c r="I233"/>
      <c r="J233"/>
    </row>
    <row r="234" spans="1:10" x14ac:dyDescent="0.35">
      <c r="A234" s="26"/>
      <c r="F234" s="16"/>
      <c r="G234" s="7"/>
      <c r="H234"/>
      <c r="I234"/>
      <c r="J234"/>
    </row>
    <row r="235" spans="1:10" x14ac:dyDescent="0.35">
      <c r="A235" s="26"/>
      <c r="F235" s="16"/>
      <c r="G235" s="7"/>
      <c r="H235"/>
      <c r="I235"/>
      <c r="J235"/>
    </row>
    <row r="236" spans="1:10" x14ac:dyDescent="0.35">
      <c r="A236" s="26"/>
      <c r="F236" s="16"/>
      <c r="G236" s="7"/>
      <c r="H236"/>
      <c r="I236"/>
      <c r="J236"/>
    </row>
    <row r="237" spans="1:10" x14ac:dyDescent="0.35">
      <c r="A237" s="26"/>
      <c r="F237" s="16"/>
      <c r="G237" s="7"/>
      <c r="H237"/>
      <c r="I237"/>
      <c r="J237"/>
    </row>
    <row r="238" spans="1:10" x14ac:dyDescent="0.35">
      <c r="A238" s="26"/>
      <c r="F238" s="16"/>
      <c r="G238" s="7"/>
      <c r="H238"/>
      <c r="I238"/>
      <c r="J238"/>
    </row>
    <row r="239" spans="1:10" x14ac:dyDescent="0.35">
      <c r="A239" s="26"/>
      <c r="F239" s="16"/>
      <c r="G239" s="7"/>
      <c r="H239"/>
      <c r="I239"/>
      <c r="J239"/>
    </row>
    <row r="240" spans="1:10" x14ac:dyDescent="0.35">
      <c r="A240" s="26"/>
      <c r="F240" s="16"/>
      <c r="G240" s="7"/>
      <c r="H240"/>
      <c r="I240"/>
      <c r="J240"/>
    </row>
    <row r="241" spans="1:10" x14ac:dyDescent="0.35">
      <c r="A241" s="26"/>
      <c r="F241" s="16"/>
      <c r="G241" s="7"/>
      <c r="H241"/>
      <c r="I241"/>
      <c r="J241"/>
    </row>
    <row r="242" spans="1:10" x14ac:dyDescent="0.35">
      <c r="A242" s="26"/>
      <c r="F242" s="16"/>
      <c r="G242" s="7"/>
      <c r="H242"/>
      <c r="I242"/>
      <c r="J242"/>
    </row>
    <row r="243" spans="1:10" x14ac:dyDescent="0.35">
      <c r="A243" s="26"/>
      <c r="F243" s="16"/>
      <c r="G243" s="6"/>
    </row>
    <row r="244" spans="1:10" x14ac:dyDescent="0.35">
      <c r="A244" s="26"/>
      <c r="F244" s="16"/>
      <c r="G244" s="6"/>
    </row>
    <row r="245" spans="1:10" x14ac:dyDescent="0.35">
      <c r="A245" s="26"/>
      <c r="F245" s="16"/>
      <c r="G245" s="6"/>
    </row>
    <row r="246" spans="1:10" x14ac:dyDescent="0.35">
      <c r="A246" s="26"/>
      <c r="F246" s="16"/>
      <c r="G246" s="6"/>
    </row>
    <row r="247" spans="1:10" x14ac:dyDescent="0.35">
      <c r="A247" s="26"/>
      <c r="F247" s="16"/>
      <c r="G247" s="6"/>
    </row>
    <row r="248" spans="1:10" x14ac:dyDescent="0.35">
      <c r="A248" s="26"/>
      <c r="F248" s="16"/>
      <c r="G248" s="6"/>
    </row>
    <row r="249" spans="1:10" x14ac:dyDescent="0.35">
      <c r="A249" s="26"/>
      <c r="F249" s="16"/>
      <c r="G249" s="6"/>
    </row>
    <row r="250" spans="1:10" x14ac:dyDescent="0.35">
      <c r="A250" s="26"/>
      <c r="F250" s="16"/>
      <c r="G250" s="6"/>
    </row>
    <row r="251" spans="1:10" x14ac:dyDescent="0.35">
      <c r="A251" s="26"/>
      <c r="F251" s="16"/>
      <c r="G251" s="6"/>
    </row>
    <row r="252" spans="1:10" x14ac:dyDescent="0.35">
      <c r="A252" s="26"/>
      <c r="F252" s="16"/>
      <c r="G252" s="6"/>
    </row>
    <row r="253" spans="1:10" x14ac:dyDescent="0.35">
      <c r="A253" s="26"/>
      <c r="F253" s="16"/>
      <c r="G253" s="6"/>
    </row>
    <row r="254" spans="1:10" x14ac:dyDescent="0.35">
      <c r="A254" s="26"/>
      <c r="F254" s="16"/>
      <c r="G254" s="6"/>
    </row>
    <row r="255" spans="1:10" x14ac:dyDescent="0.35">
      <c r="A255" s="26"/>
      <c r="F255" s="16"/>
      <c r="G255" s="6"/>
    </row>
    <row r="256" spans="1:10" x14ac:dyDescent="0.35">
      <c r="A256" s="26"/>
      <c r="F256" s="16"/>
      <c r="G256" s="6"/>
    </row>
    <row r="257" spans="1:13" x14ac:dyDescent="0.35">
      <c r="A257" s="26"/>
      <c r="F257" s="16"/>
      <c r="G257" s="6"/>
    </row>
    <row r="258" spans="1:13" x14ac:dyDescent="0.35">
      <c r="A258" s="26"/>
      <c r="F258" s="16"/>
      <c r="G258" s="6"/>
    </row>
    <row r="259" spans="1:13" x14ac:dyDescent="0.35">
      <c r="A259" s="26"/>
      <c r="F259" s="16"/>
      <c r="G259" s="6"/>
    </row>
    <row r="260" spans="1:13" x14ac:dyDescent="0.35">
      <c r="A260" s="26"/>
      <c r="F260" s="16"/>
      <c r="G260" s="6"/>
    </row>
    <row r="261" spans="1:13" x14ac:dyDescent="0.35">
      <c r="A261" s="41" t="s">
        <v>57</v>
      </c>
      <c r="F261" s="16"/>
      <c r="G261" s="6"/>
    </row>
    <row r="262" spans="1:13" customFormat="1" x14ac:dyDescent="0.35">
      <c r="A262" s="26"/>
      <c r="B262" s="11" t="s">
        <v>56</v>
      </c>
      <c r="C262" s="11"/>
      <c r="D262" s="11"/>
      <c r="E262" s="12"/>
      <c r="F262" s="16"/>
      <c r="G262" s="6"/>
      <c r="H262" s="2"/>
      <c r="I262" s="2"/>
      <c r="J262" s="2"/>
      <c r="K262" s="2"/>
      <c r="L262" s="2"/>
      <c r="M262" s="2"/>
    </row>
    <row r="263" spans="1:13" x14ac:dyDescent="0.35">
      <c r="A263" s="26"/>
      <c r="F263" s="16"/>
      <c r="G263" s="6"/>
    </row>
    <row r="264" spans="1:13" x14ac:dyDescent="0.35">
      <c r="A264" s="26"/>
      <c r="F264" s="16"/>
      <c r="G264" s="6"/>
    </row>
    <row r="265" spans="1:13" x14ac:dyDescent="0.35">
      <c r="A265" s="26"/>
      <c r="F265" s="16"/>
      <c r="G265" s="6"/>
    </row>
    <row r="266" spans="1:13" x14ac:dyDescent="0.35">
      <c r="A266" s="26"/>
      <c r="F266" s="16"/>
      <c r="G266" s="6"/>
    </row>
    <row r="267" spans="1:13" x14ac:dyDescent="0.35">
      <c r="A267" s="26"/>
      <c r="F267" s="16"/>
      <c r="G267" s="6"/>
    </row>
    <row r="268" spans="1:13" x14ac:dyDescent="0.35">
      <c r="A268" s="26"/>
      <c r="F268" s="16"/>
      <c r="G268" s="6"/>
    </row>
    <row r="269" spans="1:13" x14ac:dyDescent="0.35">
      <c r="A269" s="26"/>
      <c r="F269" s="16"/>
      <c r="G269" s="6"/>
    </row>
    <row r="270" spans="1:13" x14ac:dyDescent="0.35">
      <c r="A270" s="26"/>
      <c r="F270" s="16"/>
      <c r="G270" s="6"/>
    </row>
    <row r="271" spans="1:13" x14ac:dyDescent="0.35">
      <c r="A271" s="26"/>
      <c r="F271" s="16"/>
      <c r="G271" s="6"/>
    </row>
    <row r="272" spans="1:13" x14ac:dyDescent="0.35">
      <c r="A272" s="26"/>
      <c r="F272" s="16"/>
      <c r="G272" s="6"/>
    </row>
    <row r="273" spans="1:7" x14ac:dyDescent="0.35">
      <c r="A273" s="26"/>
      <c r="F273" s="16"/>
      <c r="G273" s="6"/>
    </row>
    <row r="274" spans="1:7" x14ac:dyDescent="0.35">
      <c r="A274" s="26"/>
      <c r="F274" s="16"/>
      <c r="G274" s="6"/>
    </row>
    <row r="275" spans="1:7" x14ac:dyDescent="0.35">
      <c r="A275" s="26"/>
      <c r="F275" s="16"/>
      <c r="G275" s="6"/>
    </row>
    <row r="276" spans="1:7" x14ac:dyDescent="0.35">
      <c r="A276" s="26"/>
      <c r="F276" s="16"/>
      <c r="G276" s="6"/>
    </row>
    <row r="277" spans="1:7" x14ac:dyDescent="0.35">
      <c r="A277" s="26"/>
      <c r="F277" s="16"/>
      <c r="G277" s="6"/>
    </row>
    <row r="278" spans="1:7" x14ac:dyDescent="0.35">
      <c r="A278" s="26"/>
      <c r="F278" s="16"/>
      <c r="G278" s="6"/>
    </row>
    <row r="279" spans="1:7" x14ac:dyDescent="0.35">
      <c r="A279" s="26"/>
      <c r="F279" s="16"/>
      <c r="G279" s="6"/>
    </row>
    <row r="280" spans="1:7" x14ac:dyDescent="0.35">
      <c r="A280" s="26"/>
      <c r="F280" s="16"/>
      <c r="G280" s="6"/>
    </row>
    <row r="281" spans="1:7" x14ac:dyDescent="0.35">
      <c r="A281" s="41" t="s">
        <v>87</v>
      </c>
      <c r="F281" s="16"/>
      <c r="G281" s="6"/>
    </row>
    <row r="282" spans="1:7" x14ac:dyDescent="0.35">
      <c r="A282" s="16"/>
      <c r="B282" s="12" t="s">
        <v>86</v>
      </c>
      <c r="C282" s="12"/>
      <c r="D282" s="12"/>
      <c r="F282" s="16"/>
      <c r="G282" s="6"/>
    </row>
    <row r="283" spans="1:7" x14ac:dyDescent="0.35">
      <c r="A283" s="26"/>
      <c r="B283" s="11" t="s">
        <v>118</v>
      </c>
      <c r="F283" s="26"/>
      <c r="G283" s="6"/>
    </row>
    <row r="284" spans="1:7" x14ac:dyDescent="0.35">
      <c r="A284" s="26"/>
      <c r="B284" s="11" t="s">
        <v>101</v>
      </c>
      <c r="F284" s="26"/>
      <c r="G284" s="6"/>
    </row>
    <row r="285" spans="1:7" x14ac:dyDescent="0.35">
      <c r="A285" s="26"/>
      <c r="F285" s="26"/>
      <c r="G285" s="6"/>
    </row>
    <row r="286" spans="1:7" x14ac:dyDescent="0.35">
      <c r="A286" s="26"/>
      <c r="B286" s="63" t="s">
        <v>119</v>
      </c>
      <c r="F286" s="26"/>
      <c r="G286" s="6"/>
    </row>
    <row r="287" spans="1:7" x14ac:dyDescent="0.35">
      <c r="A287" s="26"/>
      <c r="B287" s="11" t="s">
        <v>88</v>
      </c>
      <c r="F287" s="26"/>
      <c r="G287" s="6"/>
    </row>
    <row r="288" spans="1:7" x14ac:dyDescent="0.35">
      <c r="A288" s="26"/>
      <c r="B288" s="12" t="s">
        <v>89</v>
      </c>
      <c r="F288" s="26"/>
      <c r="G288" s="6"/>
    </row>
    <row r="289" spans="1:7" x14ac:dyDescent="0.35">
      <c r="A289" s="26"/>
      <c r="F289" s="26"/>
      <c r="G289" s="6"/>
    </row>
    <row r="290" spans="1:7" x14ac:dyDescent="0.35">
      <c r="A290" s="26"/>
      <c r="F290" s="26"/>
      <c r="G290" s="6"/>
    </row>
    <row r="291" spans="1:7" x14ac:dyDescent="0.35">
      <c r="A291" s="26"/>
      <c r="F291" s="26"/>
      <c r="G291" s="6"/>
    </row>
    <row r="292" spans="1:7" x14ac:dyDescent="0.35">
      <c r="A292" s="26"/>
      <c r="F292" s="26"/>
      <c r="G292" s="6"/>
    </row>
    <row r="293" spans="1:7" x14ac:dyDescent="0.35">
      <c r="A293" s="26"/>
      <c r="F293" s="26"/>
      <c r="G293" s="6"/>
    </row>
    <row r="294" spans="1:7" x14ac:dyDescent="0.35">
      <c r="A294" s="26"/>
      <c r="F294" s="26"/>
      <c r="G294" s="6"/>
    </row>
    <row r="295" spans="1:7" x14ac:dyDescent="0.35">
      <c r="A295" s="26"/>
      <c r="F295" s="26"/>
      <c r="G295" s="6"/>
    </row>
    <row r="296" spans="1:7" x14ac:dyDescent="0.35">
      <c r="A296" s="26"/>
      <c r="F296" s="26"/>
      <c r="G296" s="6"/>
    </row>
    <row r="297" spans="1:7" x14ac:dyDescent="0.35">
      <c r="A297" s="26"/>
      <c r="F297" s="26"/>
      <c r="G297" s="6"/>
    </row>
    <row r="298" spans="1:7" x14ac:dyDescent="0.35">
      <c r="A298" s="26"/>
      <c r="F298" s="26"/>
      <c r="G298" s="6"/>
    </row>
    <row r="299" spans="1:7" x14ac:dyDescent="0.35">
      <c r="A299" s="26"/>
      <c r="F299" s="26"/>
      <c r="G299" s="6"/>
    </row>
    <row r="300" spans="1:7" x14ac:dyDescent="0.35">
      <c r="A300" s="26"/>
      <c r="F300" s="26"/>
      <c r="G300" s="6"/>
    </row>
    <row r="301" spans="1:7" x14ac:dyDescent="0.35">
      <c r="A301" s="26"/>
      <c r="F301" s="16"/>
      <c r="G301" s="6"/>
    </row>
    <row r="302" spans="1:7" x14ac:dyDescent="0.35">
      <c r="A302" s="26"/>
      <c r="F302" s="16"/>
      <c r="G302" s="6"/>
    </row>
    <row r="303" spans="1:7" x14ac:dyDescent="0.35">
      <c r="A303" s="26"/>
      <c r="F303" s="16"/>
      <c r="G303" s="6"/>
    </row>
    <row r="304" spans="1:7" x14ac:dyDescent="0.35">
      <c r="A304" s="23" t="s">
        <v>120</v>
      </c>
      <c r="B304" s="12"/>
      <c r="C304" s="12"/>
      <c r="D304" s="12"/>
      <c r="F304" s="16"/>
      <c r="G304" s="6"/>
    </row>
    <row r="305" spans="1:7" x14ac:dyDescent="0.35">
      <c r="A305" s="26"/>
      <c r="B305" s="11" t="s">
        <v>121</v>
      </c>
      <c r="F305" s="16"/>
      <c r="G305" s="6"/>
    </row>
    <row r="306" spans="1:7" x14ac:dyDescent="0.35">
      <c r="A306" s="26"/>
      <c r="B306" s="64" t="s">
        <v>122</v>
      </c>
      <c r="F306" s="16"/>
      <c r="G306" s="6"/>
    </row>
    <row r="307" spans="1:7" x14ac:dyDescent="0.35">
      <c r="A307" s="26"/>
      <c r="B307" s="65" t="s">
        <v>91</v>
      </c>
      <c r="F307" s="16"/>
      <c r="G307" s="6"/>
    </row>
    <row r="308" spans="1:7" x14ac:dyDescent="0.35">
      <c r="A308" s="26"/>
      <c r="B308" s="12"/>
      <c r="C308" s="12"/>
      <c r="D308" s="12"/>
      <c r="G308" s="6"/>
    </row>
    <row r="309" spans="1:7" x14ac:dyDescent="0.35">
      <c r="A309" s="26"/>
      <c r="B309" s="11" t="s">
        <v>123</v>
      </c>
      <c r="F309" s="16"/>
      <c r="G309" s="6"/>
    </row>
    <row r="310" spans="1:7" x14ac:dyDescent="0.35">
      <c r="A310" s="26"/>
      <c r="B310" s="11" t="s">
        <v>90</v>
      </c>
      <c r="F310" s="16"/>
      <c r="G310" s="6"/>
    </row>
    <row r="311" spans="1:7" x14ac:dyDescent="0.35">
      <c r="A311" s="26"/>
      <c r="F311" s="16"/>
      <c r="G311" s="6"/>
    </row>
    <row r="312" spans="1:7" x14ac:dyDescent="0.35">
      <c r="A312" s="26"/>
      <c r="F312" s="16"/>
      <c r="G312" s="6"/>
    </row>
    <row r="313" spans="1:7" x14ac:dyDescent="0.35">
      <c r="A313" s="26"/>
      <c r="F313" s="16"/>
      <c r="G313" s="6"/>
    </row>
    <row r="314" spans="1:7" x14ac:dyDescent="0.35">
      <c r="A314" s="26"/>
      <c r="F314" s="16"/>
      <c r="G314" s="6"/>
    </row>
    <row r="315" spans="1:7" x14ac:dyDescent="0.35">
      <c r="A315" s="26"/>
      <c r="F315" s="16"/>
      <c r="G315" s="6"/>
    </row>
    <row r="316" spans="1:7" x14ac:dyDescent="0.35">
      <c r="A316" s="26"/>
      <c r="F316" s="16"/>
      <c r="G316" s="6"/>
    </row>
    <row r="317" spans="1:7" x14ac:dyDescent="0.35">
      <c r="A317" s="26"/>
      <c r="F317" s="16"/>
      <c r="G317" s="6"/>
    </row>
    <row r="318" spans="1:7" x14ac:dyDescent="0.35">
      <c r="A318" s="26"/>
      <c r="F318" s="16"/>
      <c r="G318" s="6"/>
    </row>
    <row r="319" spans="1:7" x14ac:dyDescent="0.35">
      <c r="A319" s="26"/>
      <c r="F319" s="16"/>
      <c r="G319" s="6"/>
    </row>
    <row r="320" spans="1:7" x14ac:dyDescent="0.35">
      <c r="A320" s="26"/>
      <c r="F320" s="16"/>
      <c r="G320" s="6"/>
    </row>
    <row r="321" spans="1:7" x14ac:dyDescent="0.35">
      <c r="A321" s="26"/>
      <c r="F321" s="16"/>
      <c r="G321" s="6"/>
    </row>
    <row r="322" spans="1:7" x14ac:dyDescent="0.35">
      <c r="A322" s="26"/>
      <c r="F322" s="16"/>
      <c r="G322" s="6"/>
    </row>
    <row r="323" spans="1:7" x14ac:dyDescent="0.35">
      <c r="A323" s="26"/>
      <c r="F323" s="16"/>
      <c r="G323" s="6"/>
    </row>
    <row r="324" spans="1:7" x14ac:dyDescent="0.35">
      <c r="A324" s="26"/>
      <c r="F324" s="16"/>
      <c r="G324" s="6"/>
    </row>
    <row r="325" spans="1:7" x14ac:dyDescent="0.35">
      <c r="A325" s="26"/>
      <c r="F325" s="16"/>
      <c r="G325" s="6"/>
    </row>
    <row r="326" spans="1:7" x14ac:dyDescent="0.35">
      <c r="A326" s="26"/>
      <c r="F326" s="16"/>
      <c r="G326" s="6"/>
    </row>
    <row r="327" spans="1:7" x14ac:dyDescent="0.35">
      <c r="A327" s="26"/>
      <c r="F327" s="16"/>
      <c r="G327" s="6"/>
    </row>
    <row r="328" spans="1:7" x14ac:dyDescent="0.35">
      <c r="A328" s="26"/>
      <c r="F328" s="16"/>
      <c r="G328" s="6"/>
    </row>
    <row r="329" spans="1:7" x14ac:dyDescent="0.35">
      <c r="A329" s="26"/>
      <c r="F329" s="16"/>
      <c r="G329" s="6"/>
    </row>
    <row r="330" spans="1:7" x14ac:dyDescent="0.35">
      <c r="A330" s="26"/>
      <c r="B330" s="67" t="s">
        <v>126</v>
      </c>
      <c r="C330" s="68"/>
      <c r="D330" s="68"/>
      <c r="F330" s="26"/>
      <c r="G330" s="6"/>
    </row>
    <row r="331" spans="1:7" x14ac:dyDescent="0.35">
      <c r="A331" s="26"/>
      <c r="F331" s="16"/>
      <c r="G331" s="6"/>
    </row>
    <row r="332" spans="1:7" x14ac:dyDescent="0.35">
      <c r="A332" s="26"/>
      <c r="F332" s="16"/>
      <c r="G332" s="6"/>
    </row>
    <row r="333" spans="1:7" x14ac:dyDescent="0.35">
      <c r="A333" s="26"/>
      <c r="F333" s="16"/>
      <c r="G333" s="6"/>
    </row>
    <row r="334" spans="1:7" x14ac:dyDescent="0.35">
      <c r="A334" s="26"/>
      <c r="F334" s="16"/>
      <c r="G334" s="6"/>
    </row>
    <row r="335" spans="1:7" x14ac:dyDescent="0.35">
      <c r="A335" s="26"/>
      <c r="F335" s="16"/>
      <c r="G335" s="6"/>
    </row>
    <row r="336" spans="1:7" x14ac:dyDescent="0.35">
      <c r="A336" s="26"/>
      <c r="F336" s="16"/>
      <c r="G336" s="6"/>
    </row>
    <row r="337" spans="1:13" x14ac:dyDescent="0.35">
      <c r="A337" s="26"/>
      <c r="F337" s="16"/>
      <c r="G337" s="6"/>
    </row>
    <row r="338" spans="1:13" x14ac:dyDescent="0.35">
      <c r="A338" s="26"/>
      <c r="F338" s="16"/>
      <c r="G338" s="6"/>
    </row>
    <row r="339" spans="1:13" x14ac:dyDescent="0.35">
      <c r="A339" s="26"/>
      <c r="F339" s="16"/>
      <c r="G339" s="6"/>
    </row>
    <row r="340" spans="1:13" x14ac:dyDescent="0.35">
      <c r="A340" s="26"/>
      <c r="F340" s="16"/>
      <c r="G340" s="6"/>
    </row>
    <row r="341" spans="1:13" x14ac:dyDescent="0.35">
      <c r="A341" s="26"/>
      <c r="F341" s="16"/>
      <c r="G341" s="6"/>
    </row>
    <row r="342" spans="1:13" x14ac:dyDescent="0.35">
      <c r="A342" s="26"/>
      <c r="F342" s="16"/>
      <c r="G342" s="6"/>
    </row>
    <row r="343" spans="1:13" customFormat="1" x14ac:dyDescent="0.35">
      <c r="A343" s="23" t="s">
        <v>58</v>
      </c>
      <c r="B343" s="11"/>
      <c r="C343" s="11"/>
      <c r="D343" s="11"/>
      <c r="E343" s="12"/>
      <c r="F343" s="16"/>
      <c r="G343" s="6"/>
      <c r="H343" s="2"/>
      <c r="I343" s="2"/>
      <c r="J343" s="2"/>
      <c r="K343" s="2"/>
      <c r="L343" s="2"/>
      <c r="M343" s="2"/>
    </row>
    <row r="344" spans="1:13" customFormat="1" x14ac:dyDescent="0.35">
      <c r="A344" s="26"/>
      <c r="B344" s="64" t="s">
        <v>59</v>
      </c>
      <c r="C344" s="11"/>
      <c r="D344" s="11"/>
      <c r="E344" s="12"/>
      <c r="F344" s="16"/>
      <c r="G344" s="6"/>
      <c r="H344" s="2"/>
      <c r="I344" s="2"/>
      <c r="J344" s="2"/>
      <c r="K344" s="2"/>
      <c r="L344" s="2"/>
      <c r="M344" s="2"/>
    </row>
    <row r="345" spans="1:13" customFormat="1" x14ac:dyDescent="0.35">
      <c r="A345" s="26"/>
      <c r="B345" s="11" t="s">
        <v>60</v>
      </c>
      <c r="C345" s="11"/>
      <c r="D345" s="11"/>
      <c r="E345" s="12"/>
      <c r="F345" s="16"/>
      <c r="G345" s="6"/>
      <c r="H345" s="2"/>
      <c r="I345" s="2"/>
      <c r="J345" s="2"/>
      <c r="K345" s="2"/>
      <c r="L345" s="2"/>
      <c r="M345" s="2"/>
    </row>
    <row r="346" spans="1:13" x14ac:dyDescent="0.35">
      <c r="A346" s="26"/>
      <c r="F346" s="16"/>
      <c r="G346" s="6"/>
    </row>
    <row r="347" spans="1:13" x14ac:dyDescent="0.35">
      <c r="A347" s="26"/>
      <c r="F347" s="16"/>
      <c r="G347" s="6"/>
    </row>
    <row r="348" spans="1:13" x14ac:dyDescent="0.35">
      <c r="A348" s="26"/>
      <c r="F348" s="16"/>
      <c r="G348" s="6"/>
    </row>
    <row r="349" spans="1:13" x14ac:dyDescent="0.35">
      <c r="A349" s="26"/>
      <c r="F349" s="16"/>
      <c r="G349" s="6"/>
    </row>
    <row r="350" spans="1:13" x14ac:dyDescent="0.35">
      <c r="A350" s="26"/>
      <c r="F350" s="16"/>
      <c r="G350" s="6"/>
    </row>
    <row r="351" spans="1:13" x14ac:dyDescent="0.35">
      <c r="A351" s="23" t="s">
        <v>61</v>
      </c>
      <c r="F351" s="16"/>
      <c r="G351" s="6"/>
    </row>
    <row r="352" spans="1:13" x14ac:dyDescent="0.35">
      <c r="A352" s="26"/>
      <c r="B352" s="12" t="s">
        <v>92</v>
      </c>
      <c r="E352" s="16"/>
      <c r="F352" s="11"/>
      <c r="G352" s="6"/>
    </row>
    <row r="353" spans="1:9" x14ac:dyDescent="0.35">
      <c r="A353" s="26"/>
      <c r="B353" s="12"/>
      <c r="E353" s="11"/>
      <c r="F353" s="11"/>
      <c r="G353" s="6"/>
    </row>
    <row r="354" spans="1:9" x14ac:dyDescent="0.35">
      <c r="A354" s="26"/>
      <c r="B354" s="11" t="s">
        <v>93</v>
      </c>
      <c r="F354" s="16"/>
      <c r="G354" s="7"/>
      <c r="H354"/>
      <c r="I354"/>
    </row>
    <row r="355" spans="1:9" x14ac:dyDescent="0.35">
      <c r="A355" s="26"/>
      <c r="B355" s="11" t="s">
        <v>95</v>
      </c>
      <c r="F355" s="16"/>
      <c r="G355" s="7"/>
      <c r="H355"/>
      <c r="I355"/>
    </row>
    <row r="356" spans="1:9" x14ac:dyDescent="0.35">
      <c r="A356" s="26"/>
      <c r="F356" s="16"/>
      <c r="G356" s="6"/>
    </row>
    <row r="357" spans="1:9" x14ac:dyDescent="0.35">
      <c r="A357" s="26"/>
      <c r="F357" s="16"/>
      <c r="G357" s="6"/>
    </row>
    <row r="358" spans="1:9" x14ac:dyDescent="0.35">
      <c r="A358" s="26"/>
      <c r="F358" s="16"/>
      <c r="G358" s="6"/>
    </row>
    <row r="359" spans="1:9" x14ac:dyDescent="0.35">
      <c r="A359" s="26"/>
      <c r="F359" s="16"/>
      <c r="G359" s="6"/>
    </row>
    <row r="360" spans="1:9" x14ac:dyDescent="0.35">
      <c r="A360" s="26"/>
      <c r="F360" s="16"/>
      <c r="G360" s="6"/>
    </row>
    <row r="361" spans="1:9" x14ac:dyDescent="0.35">
      <c r="A361" s="26"/>
      <c r="F361" s="16"/>
      <c r="G361" s="6"/>
    </row>
    <row r="362" spans="1:9" x14ac:dyDescent="0.35">
      <c r="A362" s="26"/>
      <c r="F362" s="16"/>
      <c r="G362" s="6"/>
    </row>
    <row r="363" spans="1:9" x14ac:dyDescent="0.35">
      <c r="A363" s="26"/>
      <c r="F363" s="16"/>
      <c r="G363" s="6"/>
    </row>
    <row r="364" spans="1:9" x14ac:dyDescent="0.35">
      <c r="A364" s="26"/>
      <c r="F364" s="16"/>
      <c r="G364" s="6"/>
    </row>
    <row r="365" spans="1:9" x14ac:dyDescent="0.35">
      <c r="A365" s="26"/>
      <c r="F365" s="16"/>
      <c r="G365" s="6"/>
    </row>
    <row r="366" spans="1:9" x14ac:dyDescent="0.35">
      <c r="A366" s="26"/>
      <c r="F366" s="16"/>
      <c r="G366" s="6"/>
    </row>
    <row r="367" spans="1:9" x14ac:dyDescent="0.35">
      <c r="A367" s="26"/>
      <c r="B367" s="11" t="s">
        <v>96</v>
      </c>
      <c r="F367" s="16"/>
      <c r="G367" s="6"/>
    </row>
    <row r="368" spans="1:9" x14ac:dyDescent="0.35">
      <c r="A368" s="41" t="s">
        <v>97</v>
      </c>
      <c r="F368" s="16"/>
      <c r="G368" s="6"/>
    </row>
    <row r="369" spans="1:9" x14ac:dyDescent="0.35">
      <c r="A369" s="26"/>
      <c r="B369" s="64" t="s">
        <v>124</v>
      </c>
      <c r="F369" s="16"/>
      <c r="G369" s="7"/>
      <c r="H369"/>
      <c r="I369"/>
    </row>
    <row r="370" spans="1:9" x14ac:dyDescent="0.35">
      <c r="A370" s="26"/>
      <c r="B370" s="12"/>
      <c r="F370" s="16"/>
      <c r="G370" s="7"/>
      <c r="H370"/>
      <c r="I370"/>
    </row>
    <row r="371" spans="1:9" x14ac:dyDescent="0.35">
      <c r="A371" s="26"/>
      <c r="F371" s="16"/>
      <c r="G371" s="7"/>
      <c r="H371"/>
      <c r="I371"/>
    </row>
    <row r="372" spans="1:9" x14ac:dyDescent="0.35">
      <c r="A372" s="26"/>
      <c r="F372" s="16"/>
      <c r="G372" s="6"/>
    </row>
    <row r="373" spans="1:9" x14ac:dyDescent="0.35">
      <c r="A373" s="26"/>
      <c r="F373" s="16"/>
      <c r="G373" s="6"/>
    </row>
    <row r="374" spans="1:9" x14ac:dyDescent="0.35">
      <c r="A374" s="26"/>
      <c r="F374" s="16"/>
      <c r="G374" s="6"/>
    </row>
    <row r="375" spans="1:9" x14ac:dyDescent="0.35">
      <c r="A375" s="26"/>
      <c r="F375" s="16"/>
      <c r="G375" s="6"/>
    </row>
    <row r="376" spans="1:9" x14ac:dyDescent="0.35">
      <c r="A376" s="26"/>
      <c r="F376" s="16"/>
      <c r="G376" s="6"/>
    </row>
    <row r="377" spans="1:9" x14ac:dyDescent="0.35">
      <c r="A377" s="26"/>
      <c r="F377" s="16"/>
      <c r="G377" s="6"/>
    </row>
    <row r="378" spans="1:9" x14ac:dyDescent="0.35">
      <c r="A378" s="26"/>
      <c r="F378" s="16"/>
      <c r="G378" s="6"/>
    </row>
    <row r="379" spans="1:9" x14ac:dyDescent="0.35">
      <c r="A379" s="26"/>
      <c r="F379" s="16"/>
      <c r="G379" s="6"/>
    </row>
    <row r="380" spans="1:9" x14ac:dyDescent="0.35">
      <c r="A380" s="26"/>
      <c r="F380" s="16"/>
      <c r="G380" s="6"/>
    </row>
    <row r="381" spans="1:9" x14ac:dyDescent="0.35">
      <c r="A381" s="26"/>
      <c r="F381" s="16"/>
      <c r="G381" s="6"/>
    </row>
    <row r="382" spans="1:9" x14ac:dyDescent="0.35">
      <c r="A382" s="26"/>
      <c r="F382" s="16"/>
      <c r="G382" s="6"/>
    </row>
    <row r="383" spans="1:9" x14ac:dyDescent="0.35">
      <c r="A383" s="26"/>
      <c r="F383" s="16"/>
      <c r="G383" s="6"/>
    </row>
    <row r="384" spans="1:9" x14ac:dyDescent="0.35">
      <c r="A384" s="41" t="s">
        <v>14</v>
      </c>
      <c r="F384" s="16"/>
      <c r="G384" s="6"/>
    </row>
    <row r="385" spans="1:9" x14ac:dyDescent="0.35">
      <c r="A385" s="26"/>
      <c r="B385" s="11" t="s">
        <v>62</v>
      </c>
      <c r="F385" s="16"/>
      <c r="G385" s="6"/>
    </row>
    <row r="386" spans="1:9" x14ac:dyDescent="0.35">
      <c r="A386" s="26"/>
      <c r="B386" s="11" t="s">
        <v>63</v>
      </c>
      <c r="F386" s="16"/>
      <c r="G386" s="7"/>
      <c r="H386"/>
      <c r="I386"/>
    </row>
    <row r="387" spans="1:9" x14ac:dyDescent="0.35">
      <c r="A387" s="26"/>
      <c r="B387" s="11" t="s">
        <v>64</v>
      </c>
      <c r="F387" s="16"/>
      <c r="G387" s="7"/>
      <c r="H387"/>
      <c r="I387"/>
    </row>
    <row r="388" spans="1:9" x14ac:dyDescent="0.35">
      <c r="A388" s="26"/>
      <c r="B388" s="12"/>
      <c r="F388" s="16"/>
      <c r="G388" s="7"/>
      <c r="H388"/>
      <c r="I388"/>
    </row>
    <row r="389" spans="1:9" x14ac:dyDescent="0.35">
      <c r="A389" s="26"/>
      <c r="F389" s="16"/>
      <c r="G389" s="7"/>
      <c r="H389"/>
      <c r="I389"/>
    </row>
    <row r="390" spans="1:9" x14ac:dyDescent="0.35">
      <c r="A390" s="26"/>
      <c r="F390" s="16"/>
      <c r="G390" s="6"/>
    </row>
    <row r="391" spans="1:9" x14ac:dyDescent="0.35">
      <c r="A391" s="26"/>
      <c r="F391" s="16"/>
      <c r="G391" s="6"/>
    </row>
    <row r="392" spans="1:9" x14ac:dyDescent="0.35">
      <c r="A392" s="26"/>
      <c r="F392" s="16"/>
      <c r="G392" s="6"/>
    </row>
    <row r="393" spans="1:9" x14ac:dyDescent="0.35">
      <c r="A393" s="26"/>
      <c r="F393" s="16"/>
      <c r="G393" s="6"/>
    </row>
    <row r="394" spans="1:9" x14ac:dyDescent="0.35">
      <c r="A394" s="26"/>
      <c r="F394" s="16"/>
      <c r="G394" s="6"/>
    </row>
    <row r="395" spans="1:9" x14ac:dyDescent="0.35">
      <c r="A395" s="26"/>
      <c r="F395" s="16"/>
      <c r="G395" s="6"/>
    </row>
    <row r="396" spans="1:9" x14ac:dyDescent="0.35">
      <c r="A396" s="26"/>
      <c r="F396" s="16"/>
      <c r="G396" s="6"/>
    </row>
    <row r="397" spans="1:9" x14ac:dyDescent="0.35">
      <c r="A397" s="26"/>
      <c r="F397" s="16"/>
      <c r="G397" s="6"/>
    </row>
    <row r="398" spans="1:9" x14ac:dyDescent="0.35">
      <c r="A398" s="26"/>
      <c r="F398" s="16"/>
      <c r="G398" s="6"/>
    </row>
    <row r="399" spans="1:9" x14ac:dyDescent="0.35">
      <c r="A399" s="26"/>
      <c r="F399" s="16"/>
      <c r="G399" s="6"/>
    </row>
    <row r="400" spans="1:9" x14ac:dyDescent="0.35">
      <c r="A400" s="26"/>
      <c r="F400" s="16"/>
      <c r="G400" s="6"/>
    </row>
    <row r="401" spans="1:8" x14ac:dyDescent="0.35">
      <c r="A401" s="26"/>
      <c r="F401" s="16"/>
      <c r="G401" s="6"/>
    </row>
    <row r="402" spans="1:8" x14ac:dyDescent="0.35">
      <c r="A402" s="41" t="s">
        <v>84</v>
      </c>
      <c r="F402" s="16"/>
      <c r="G402" s="6"/>
    </row>
    <row r="403" spans="1:8" x14ac:dyDescent="0.35">
      <c r="A403" s="26"/>
      <c r="B403" s="11" t="s">
        <v>65</v>
      </c>
      <c r="F403" s="16"/>
      <c r="G403" s="7"/>
      <c r="H403"/>
    </row>
    <row r="404" spans="1:8" x14ac:dyDescent="0.35">
      <c r="A404" s="26"/>
      <c r="B404" s="11" t="s">
        <v>125</v>
      </c>
      <c r="F404" s="16"/>
      <c r="G404" s="7"/>
      <c r="H404"/>
    </row>
    <row r="405" spans="1:8" x14ac:dyDescent="0.35">
      <c r="A405" s="26"/>
      <c r="F405" s="16"/>
      <c r="G405" s="6"/>
      <c r="H405"/>
    </row>
    <row r="406" spans="1:8" x14ac:dyDescent="0.35">
      <c r="A406" s="26"/>
      <c r="F406" s="16"/>
      <c r="G406" s="6"/>
    </row>
    <row r="407" spans="1:8" x14ac:dyDescent="0.35">
      <c r="A407" s="26"/>
      <c r="F407" s="16"/>
      <c r="G407" s="6"/>
    </row>
    <row r="408" spans="1:8" x14ac:dyDescent="0.35">
      <c r="A408" s="26"/>
      <c r="F408" s="16"/>
      <c r="G408" s="6"/>
    </row>
    <row r="409" spans="1:8" x14ac:dyDescent="0.35">
      <c r="A409" s="26"/>
      <c r="F409" s="16"/>
      <c r="G409" s="6"/>
    </row>
    <row r="410" spans="1:8" x14ac:dyDescent="0.35">
      <c r="A410" s="26"/>
      <c r="F410" s="16"/>
      <c r="G410" s="6"/>
    </row>
    <row r="411" spans="1:8" x14ac:dyDescent="0.35">
      <c r="A411" s="26"/>
      <c r="F411" s="16"/>
      <c r="G411" s="6"/>
    </row>
    <row r="412" spans="1:8" x14ac:dyDescent="0.35">
      <c r="A412" s="26"/>
      <c r="F412" s="16"/>
      <c r="G412" s="6"/>
    </row>
    <row r="413" spans="1:8" x14ac:dyDescent="0.35">
      <c r="A413" s="26"/>
      <c r="F413" s="16"/>
      <c r="G413" s="6"/>
    </row>
    <row r="414" spans="1:8" x14ac:dyDescent="0.35">
      <c r="A414" s="26"/>
      <c r="F414" s="16"/>
      <c r="G414" s="6"/>
    </row>
    <row r="415" spans="1:8" x14ac:dyDescent="0.35">
      <c r="A415" s="26"/>
      <c r="F415" s="16"/>
      <c r="G415" s="6"/>
    </row>
    <row r="416" spans="1:8" x14ac:dyDescent="0.35">
      <c r="A416" s="26"/>
    </row>
    <row r="417" spans="1:13" x14ac:dyDescent="0.35">
      <c r="A417" s="12"/>
      <c r="B417" s="26"/>
    </row>
    <row r="418" spans="1:13" customFormat="1" x14ac:dyDescent="0.35">
      <c r="A418" s="26"/>
      <c r="B418" s="11" t="s">
        <v>66</v>
      </c>
      <c r="C418" s="11"/>
      <c r="D418" s="11"/>
      <c r="E418" s="12"/>
      <c r="F418" s="12"/>
      <c r="G418" s="2"/>
      <c r="H418" s="2"/>
      <c r="I418" s="2"/>
      <c r="J418" s="2"/>
      <c r="K418" s="2"/>
      <c r="L418" s="2"/>
      <c r="M418" s="2"/>
    </row>
    <row r="419" spans="1:13" customFormat="1" x14ac:dyDescent="0.35">
      <c r="A419" s="26"/>
      <c r="B419" s="11" t="s">
        <v>67</v>
      </c>
      <c r="C419" s="11"/>
      <c r="D419" s="11"/>
      <c r="E419" s="12"/>
      <c r="F419" s="12"/>
      <c r="G419" s="2"/>
      <c r="H419" s="2"/>
      <c r="I419" s="2"/>
      <c r="J419" s="2"/>
      <c r="K419" s="2"/>
      <c r="L419" s="2"/>
      <c r="M419" s="2"/>
    </row>
    <row r="420" spans="1:13" x14ac:dyDescent="0.35">
      <c r="A420" s="26"/>
    </row>
    <row r="421" spans="1:13" x14ac:dyDescent="0.35">
      <c r="A421" s="26"/>
    </row>
    <row r="422" spans="1:13" customFormat="1" x14ac:dyDescent="0.35">
      <c r="A422" s="26"/>
      <c r="B422" s="11"/>
      <c r="C422" s="11"/>
      <c r="D422" s="11"/>
      <c r="E422" s="12"/>
      <c r="F422" s="12"/>
      <c r="G422" s="2"/>
      <c r="H422" s="2"/>
      <c r="I422" s="2"/>
      <c r="J422" s="2"/>
      <c r="K422" s="2"/>
      <c r="L422" s="2"/>
      <c r="M422" s="2"/>
    </row>
    <row r="423" spans="1:13" customFormat="1" x14ac:dyDescent="0.35">
      <c r="A423" s="26"/>
      <c r="B423" s="11"/>
      <c r="C423" s="11"/>
      <c r="D423" s="11"/>
      <c r="E423" s="12"/>
      <c r="F423" s="12"/>
      <c r="G423" s="2"/>
      <c r="H423" s="2"/>
      <c r="I423" s="2"/>
      <c r="J423" s="2"/>
      <c r="K423" s="2"/>
      <c r="L423" s="2"/>
      <c r="M423" s="2"/>
    </row>
    <row r="424" spans="1:13" customFormat="1" x14ac:dyDescent="0.35">
      <c r="A424" s="26"/>
      <c r="B424" s="11"/>
      <c r="C424" s="11"/>
      <c r="D424" s="11"/>
      <c r="E424" s="12"/>
      <c r="F424" s="12"/>
      <c r="G424" s="2"/>
      <c r="H424" s="2"/>
      <c r="I424" s="2"/>
      <c r="J424" s="2"/>
      <c r="K424" s="2"/>
      <c r="L424" s="2"/>
      <c r="M424" s="2"/>
    </row>
    <row r="425" spans="1:13" customFormat="1" x14ac:dyDescent="0.35">
      <c r="A425" s="26"/>
      <c r="B425" s="11"/>
      <c r="C425" s="11"/>
      <c r="D425" s="11"/>
      <c r="E425" s="12"/>
      <c r="F425" s="12"/>
      <c r="G425" s="2"/>
      <c r="H425" s="2"/>
      <c r="I425" s="2"/>
      <c r="J425" s="2"/>
      <c r="K425" s="2"/>
      <c r="L425" s="2"/>
      <c r="M425" s="2"/>
    </row>
    <row r="426" spans="1:13" customFormat="1" x14ac:dyDescent="0.35">
      <c r="A426" s="26"/>
      <c r="B426" s="11"/>
      <c r="C426" s="11"/>
      <c r="D426" s="11"/>
      <c r="E426" s="12"/>
      <c r="F426" s="12"/>
      <c r="G426" s="2"/>
      <c r="H426" s="2"/>
      <c r="I426" s="2"/>
      <c r="J426" s="2"/>
      <c r="K426" s="2"/>
      <c r="L426" s="2"/>
      <c r="M426" s="2"/>
    </row>
    <row r="427" spans="1:13" customFormat="1" x14ac:dyDescent="0.35">
      <c r="A427" s="26"/>
      <c r="B427" s="11"/>
      <c r="C427" s="11"/>
      <c r="D427" s="11"/>
      <c r="E427" s="12"/>
      <c r="F427" s="12"/>
      <c r="G427" s="2"/>
      <c r="H427" s="2"/>
      <c r="I427" s="2"/>
      <c r="J427" s="2"/>
      <c r="K427" s="2"/>
      <c r="L427" s="2"/>
      <c r="M427" s="2"/>
    </row>
    <row r="428" spans="1:13" customFormat="1" x14ac:dyDescent="0.35">
      <c r="A428" s="26"/>
      <c r="B428" s="11"/>
      <c r="C428" s="11"/>
      <c r="D428" s="11"/>
      <c r="E428" s="12"/>
      <c r="F428" s="12"/>
      <c r="G428" s="2"/>
      <c r="H428" s="2"/>
      <c r="I428" s="2"/>
      <c r="J428" s="2"/>
      <c r="K428" s="2"/>
      <c r="L428" s="2"/>
      <c r="M428" s="2"/>
    </row>
    <row r="429" spans="1:13" customFormat="1" x14ac:dyDescent="0.35">
      <c r="A429" s="26"/>
      <c r="B429" s="11"/>
      <c r="C429" s="11"/>
      <c r="D429" s="11"/>
      <c r="E429" s="12"/>
      <c r="F429" s="12"/>
      <c r="G429" s="2"/>
      <c r="H429" s="2"/>
      <c r="I429" s="2"/>
      <c r="J429" s="2"/>
      <c r="K429" s="2"/>
      <c r="L429" s="2"/>
      <c r="M429" s="2"/>
    </row>
    <row r="430" spans="1:13" customFormat="1" x14ac:dyDescent="0.35">
      <c r="A430" s="26"/>
      <c r="B430" s="11"/>
      <c r="C430" s="11"/>
      <c r="D430" s="11"/>
      <c r="E430" s="12"/>
      <c r="F430" s="12"/>
      <c r="G430" s="2"/>
      <c r="H430" s="2"/>
      <c r="I430" s="2"/>
      <c r="J430" s="2"/>
      <c r="K430" s="2"/>
      <c r="L430" s="2"/>
      <c r="M430" s="2"/>
    </row>
    <row r="431" spans="1:13" customFormat="1" x14ac:dyDescent="0.35">
      <c r="A431" s="26"/>
      <c r="B431" s="11"/>
      <c r="C431" s="11"/>
      <c r="D431" s="11"/>
      <c r="E431" s="12"/>
      <c r="F431" s="12"/>
      <c r="G431" s="2"/>
      <c r="H431" s="2"/>
      <c r="I431" s="2"/>
      <c r="J431" s="2"/>
      <c r="K431" s="2"/>
      <c r="L431" s="2"/>
      <c r="M431" s="2"/>
    </row>
    <row r="432" spans="1:13" customFormat="1" x14ac:dyDescent="0.35">
      <c r="A432" s="26"/>
      <c r="B432" s="11"/>
      <c r="C432" s="11"/>
      <c r="D432" s="11"/>
      <c r="E432" s="12"/>
      <c r="F432" s="12"/>
      <c r="G432" s="2"/>
      <c r="H432" s="2"/>
      <c r="I432" s="2"/>
      <c r="J432" s="2"/>
      <c r="K432" s="2"/>
      <c r="L432" s="2"/>
      <c r="M432" s="2"/>
    </row>
    <row r="433" spans="1:13" customFormat="1" x14ac:dyDescent="0.35">
      <c r="A433" s="26"/>
      <c r="B433" s="11"/>
      <c r="C433" s="11"/>
      <c r="D433" s="11"/>
      <c r="E433" s="12"/>
      <c r="F433" s="12"/>
      <c r="G433" s="2"/>
      <c r="H433" s="2"/>
      <c r="I433" s="2"/>
      <c r="J433" s="2"/>
      <c r="K433" s="2"/>
      <c r="L433" s="2"/>
      <c r="M433" s="2"/>
    </row>
    <row r="434" spans="1:13" customFormat="1" x14ac:dyDescent="0.35">
      <c r="A434" s="26"/>
      <c r="B434" s="11"/>
      <c r="C434" s="11"/>
      <c r="D434" s="11"/>
      <c r="E434" s="12"/>
      <c r="F434" s="12"/>
      <c r="G434" s="2"/>
      <c r="H434" s="2"/>
      <c r="I434" s="2"/>
      <c r="J434" s="2"/>
      <c r="K434" s="2"/>
      <c r="L434" s="2"/>
      <c r="M434" s="2"/>
    </row>
    <row r="435" spans="1:13" customFormat="1" x14ac:dyDescent="0.35">
      <c r="A435" s="26"/>
      <c r="B435" s="11"/>
      <c r="C435" s="11"/>
      <c r="D435" s="11"/>
      <c r="E435" s="12"/>
      <c r="F435" s="12"/>
      <c r="G435" s="2"/>
      <c r="H435" s="2"/>
      <c r="I435" s="2"/>
      <c r="J435" s="2"/>
      <c r="K435" s="2"/>
      <c r="L435" s="2"/>
      <c r="M435" s="2"/>
    </row>
    <row r="436" spans="1:13" x14ac:dyDescent="0.35">
      <c r="A436" s="26"/>
    </row>
    <row r="437" spans="1:13" x14ac:dyDescent="0.35">
      <c r="A437" s="41" t="s">
        <v>68</v>
      </c>
      <c r="B437" s="66"/>
      <c r="C437" s="66"/>
      <c r="D437" s="66"/>
    </row>
    <row r="438" spans="1:13" x14ac:dyDescent="0.35">
      <c r="A438" s="26"/>
      <c r="B438" s="11" t="s">
        <v>69</v>
      </c>
    </row>
    <row r="439" spans="1:13" x14ac:dyDescent="0.35">
      <c r="A439" s="26"/>
      <c r="B439" s="11" t="s">
        <v>70</v>
      </c>
    </row>
    <row r="440" spans="1:13" x14ac:dyDescent="0.35">
      <c r="A440" s="26"/>
    </row>
    <row r="441" spans="1:13" x14ac:dyDescent="0.35">
      <c r="A441" s="26"/>
    </row>
    <row r="442" spans="1:13" x14ac:dyDescent="0.35">
      <c r="A442" s="26"/>
    </row>
    <row r="443" spans="1:13" x14ac:dyDescent="0.35">
      <c r="A443" s="26"/>
    </row>
    <row r="444" spans="1:13" x14ac:dyDescent="0.35">
      <c r="A444" s="26"/>
    </row>
    <row r="445" spans="1:13" x14ac:dyDescent="0.35">
      <c r="A445" s="26"/>
    </row>
    <row r="446" spans="1:13" x14ac:dyDescent="0.35">
      <c r="A446" s="26"/>
    </row>
    <row r="447" spans="1:13" x14ac:dyDescent="0.35">
      <c r="A447" s="26"/>
    </row>
    <row r="448" spans="1:13" x14ac:dyDescent="0.35">
      <c r="A448" s="26"/>
    </row>
    <row r="449" spans="1:13" x14ac:dyDescent="0.35">
      <c r="A449" s="26"/>
    </row>
    <row r="450" spans="1:13" x14ac:dyDescent="0.35">
      <c r="A450" s="26"/>
    </row>
    <row r="451" spans="1:13" x14ac:dyDescent="0.35">
      <c r="A451" s="26"/>
    </row>
    <row r="452" spans="1:13" x14ac:dyDescent="0.35">
      <c r="A452" s="26"/>
    </row>
    <row r="453" spans="1:13" ht="17.149999999999999" customHeight="1" x14ac:dyDescent="0.35">
      <c r="A453" s="26"/>
      <c r="B453" s="11" t="s">
        <v>71</v>
      </c>
    </row>
    <row r="454" spans="1:13" ht="17.149999999999999" customHeight="1" x14ac:dyDescent="0.35">
      <c r="A454" s="26"/>
      <c r="B454" s="11" t="s">
        <v>72</v>
      </c>
    </row>
    <row r="455" spans="1:13" ht="17.149999999999999" customHeight="1" x14ac:dyDescent="0.35">
      <c r="A455" s="26"/>
      <c r="B455" s="11" t="s">
        <v>73</v>
      </c>
    </row>
    <row r="456" spans="1:13" customFormat="1" x14ac:dyDescent="0.35">
      <c r="A456" s="26"/>
      <c r="B456" s="11" t="s">
        <v>74</v>
      </c>
      <c r="C456" s="11"/>
      <c r="D456" s="11"/>
      <c r="E456" s="12"/>
      <c r="F456" s="12"/>
      <c r="G456" s="2"/>
      <c r="H456" s="2"/>
      <c r="I456" s="2"/>
      <c r="J456" s="2"/>
      <c r="K456" s="2"/>
      <c r="L456" s="2"/>
      <c r="M456" s="2"/>
    </row>
    <row r="457" spans="1:13" x14ac:dyDescent="0.35">
      <c r="A457" s="26"/>
    </row>
    <row r="458" spans="1:13" x14ac:dyDescent="0.35">
      <c r="A458" s="26"/>
    </row>
    <row r="459" spans="1:13" x14ac:dyDescent="0.35">
      <c r="A459" s="26"/>
    </row>
    <row r="460" spans="1:13" x14ac:dyDescent="0.35">
      <c r="A460" s="26"/>
    </row>
    <row r="461" spans="1:13" x14ac:dyDescent="0.35">
      <c r="A461" s="26"/>
    </row>
    <row r="462" spans="1:13" x14ac:dyDescent="0.35">
      <c r="A462" s="26"/>
    </row>
    <row r="463" spans="1:13" x14ac:dyDescent="0.35">
      <c r="A463" s="26"/>
    </row>
    <row r="464" spans="1:13" x14ac:dyDescent="0.35">
      <c r="A464" s="26"/>
    </row>
    <row r="465" spans="1:13" x14ac:dyDescent="0.35">
      <c r="A465" s="26"/>
    </row>
    <row r="466" spans="1:13" x14ac:dyDescent="0.35">
      <c r="A466" s="26"/>
    </row>
    <row r="467" spans="1:13" x14ac:dyDescent="0.35">
      <c r="A467" s="26"/>
    </row>
    <row r="468" spans="1:13" x14ac:dyDescent="0.35">
      <c r="A468" s="26"/>
    </row>
    <row r="469" spans="1:13" x14ac:dyDescent="0.35">
      <c r="A469" s="41" t="s">
        <v>79</v>
      </c>
    </row>
    <row r="470" spans="1:13" customFormat="1" x14ac:dyDescent="0.35">
      <c r="A470" s="26"/>
      <c r="B470" s="11" t="s">
        <v>75</v>
      </c>
      <c r="C470" s="11"/>
      <c r="D470" s="11"/>
      <c r="E470" s="12"/>
      <c r="F470" s="12"/>
      <c r="G470" s="2"/>
      <c r="H470" s="2"/>
      <c r="I470" s="2"/>
      <c r="J470" s="2"/>
      <c r="K470" s="2"/>
      <c r="L470" s="2"/>
      <c r="M470" s="2"/>
    </row>
    <row r="471" spans="1:13" customFormat="1" x14ac:dyDescent="0.35">
      <c r="A471" s="26"/>
      <c r="B471" s="11" t="s">
        <v>76</v>
      </c>
      <c r="C471" s="11"/>
      <c r="D471" s="11"/>
      <c r="E471" s="12"/>
      <c r="F471" s="12"/>
      <c r="G471" s="2"/>
      <c r="H471" s="2"/>
      <c r="I471" s="2"/>
      <c r="J471" s="2"/>
      <c r="K471" s="2"/>
      <c r="L471" s="2"/>
      <c r="M471" s="2"/>
    </row>
    <row r="472" spans="1:13" customFormat="1" x14ac:dyDescent="0.35">
      <c r="A472" s="26"/>
      <c r="B472" s="11"/>
      <c r="C472" s="11"/>
      <c r="D472" s="11"/>
      <c r="E472" s="12"/>
      <c r="F472" s="12"/>
      <c r="G472" s="2"/>
      <c r="H472" s="2"/>
      <c r="I472" s="2"/>
      <c r="J472" s="2"/>
      <c r="K472" s="2"/>
      <c r="L472" s="2"/>
      <c r="M472" s="2"/>
    </row>
    <row r="473" spans="1:13" x14ac:dyDescent="0.35">
      <c r="A473" s="26"/>
    </row>
    <row r="474" spans="1:13" x14ac:dyDescent="0.35">
      <c r="A474" s="26"/>
    </row>
    <row r="475" spans="1:13" x14ac:dyDescent="0.35">
      <c r="A475" s="26"/>
    </row>
    <row r="476" spans="1:13" x14ac:dyDescent="0.35">
      <c r="A476" s="26"/>
    </row>
    <row r="477" spans="1:13" x14ac:dyDescent="0.35">
      <c r="A477" s="23" t="s">
        <v>80</v>
      </c>
    </row>
    <row r="478" spans="1:13" x14ac:dyDescent="0.35">
      <c r="A478" s="16"/>
      <c r="B478" s="11" t="s">
        <v>83</v>
      </c>
    </row>
    <row r="479" spans="1:13" x14ac:dyDescent="0.35">
      <c r="A479" s="16"/>
    </row>
    <row r="480" spans="1:13" x14ac:dyDescent="0.35">
      <c r="A480" s="16"/>
    </row>
    <row r="481" spans="1:13" customFormat="1" x14ac:dyDescent="0.35">
      <c r="A481" s="26"/>
      <c r="B481" s="66"/>
      <c r="C481" s="11"/>
      <c r="D481" s="11"/>
      <c r="E481" s="12"/>
      <c r="F481" s="12"/>
      <c r="G481" s="2"/>
      <c r="H481" s="2"/>
      <c r="I481" s="2"/>
      <c r="J481" s="2"/>
      <c r="K481" s="2"/>
      <c r="L481" s="2"/>
      <c r="M481" s="2"/>
    </row>
    <row r="482" spans="1:13" x14ac:dyDescent="0.35">
      <c r="A482" s="26"/>
    </row>
    <row r="483" spans="1:13" x14ac:dyDescent="0.35">
      <c r="A483" s="26"/>
    </row>
    <row r="484" spans="1:13" x14ac:dyDescent="0.35">
      <c r="A484" s="26"/>
    </row>
    <row r="485" spans="1:13" x14ac:dyDescent="0.35">
      <c r="A485" s="26"/>
    </row>
    <row r="486" spans="1:13" x14ac:dyDescent="0.35">
      <c r="A486" s="41" t="s">
        <v>77</v>
      </c>
    </row>
    <row r="487" spans="1:13" customFormat="1" x14ac:dyDescent="0.35">
      <c r="A487" s="26"/>
      <c r="B487" s="11" t="s">
        <v>78</v>
      </c>
      <c r="C487" s="11"/>
      <c r="D487" s="11"/>
      <c r="E487" s="12"/>
      <c r="F487" s="12"/>
      <c r="G487" s="2"/>
      <c r="H487" s="2"/>
      <c r="I487" s="2"/>
      <c r="J487" s="2"/>
      <c r="K487" s="2"/>
      <c r="L487" s="2"/>
      <c r="M487" s="2"/>
    </row>
    <row r="488" spans="1:13" x14ac:dyDescent="0.35">
      <c r="A488" s="26"/>
    </row>
    <row r="489" spans="1:13" x14ac:dyDescent="0.35">
      <c r="A489" s="26"/>
    </row>
    <row r="490" spans="1:13" x14ac:dyDescent="0.35">
      <c r="A490" s="26"/>
    </row>
    <row r="491" spans="1:13" x14ac:dyDescent="0.35">
      <c r="A491" s="26"/>
    </row>
    <row r="492" spans="1:13" x14ac:dyDescent="0.35">
      <c r="A492" s="41" t="s">
        <v>81</v>
      </c>
    </row>
    <row r="493" spans="1:13" x14ac:dyDescent="0.35">
      <c r="A493" s="26"/>
      <c r="B493" s="12" t="s">
        <v>82</v>
      </c>
    </row>
    <row r="494" spans="1:13" x14ac:dyDescent="0.35">
      <c r="A494" s="26"/>
    </row>
    <row r="495" spans="1:13" x14ac:dyDescent="0.35">
      <c r="A495" s="26"/>
    </row>
    <row r="496" spans="1:13" x14ac:dyDescent="0.35">
      <c r="A496" s="26"/>
    </row>
    <row r="497" spans="1:13" x14ac:dyDescent="0.35">
      <c r="A497" s="26"/>
    </row>
    <row r="498" spans="1:13" customFormat="1" x14ac:dyDescent="0.35">
      <c r="A498" s="26"/>
      <c r="B498" s="11" t="s">
        <v>135</v>
      </c>
      <c r="C498" s="11"/>
      <c r="D498" s="11"/>
      <c r="E498" s="12"/>
      <c r="F498" s="12"/>
      <c r="G498" s="2"/>
      <c r="H498" s="2"/>
      <c r="I498" s="2"/>
      <c r="J498" s="2"/>
      <c r="K498" s="2"/>
      <c r="L498" s="2"/>
      <c r="M498" s="2"/>
    </row>
    <row r="499" spans="1:13" x14ac:dyDescent="0.35">
      <c r="A499" s="26"/>
    </row>
    <row r="500" spans="1:13" x14ac:dyDescent="0.35">
      <c r="A500" s="26"/>
    </row>
    <row r="501" spans="1:13" x14ac:dyDescent="0.35">
      <c r="A501" s="26"/>
    </row>
    <row r="502" spans="1:13" x14ac:dyDescent="0.35">
      <c r="A502" s="26"/>
    </row>
    <row r="503" spans="1:13" x14ac:dyDescent="0.35">
      <c r="A503" s="26"/>
    </row>
    <row r="504" spans="1:13" x14ac:dyDescent="0.35">
      <c r="A504" s="26"/>
    </row>
    <row r="505" spans="1:13" x14ac:dyDescent="0.35">
      <c r="A505" s="26"/>
    </row>
    <row r="506" spans="1:13" x14ac:dyDescent="0.35">
      <c r="A506" s="26"/>
    </row>
    <row r="507" spans="1:13" x14ac:dyDescent="0.35">
      <c r="A507" s="26"/>
    </row>
    <row r="508" spans="1:13" x14ac:dyDescent="0.35">
      <c r="A508" s="26"/>
    </row>
    <row r="509" spans="1:13" x14ac:dyDescent="0.35">
      <c r="A509" s="26"/>
    </row>
    <row r="510" spans="1:13" x14ac:dyDescent="0.35">
      <c r="A510" s="26"/>
    </row>
    <row r="511" spans="1:13" x14ac:dyDescent="0.35">
      <c r="A511" s="26"/>
    </row>
    <row r="512" spans="1:13" x14ac:dyDescent="0.35">
      <c r="A512" s="26"/>
    </row>
    <row r="513" spans="1:13" customFormat="1" x14ac:dyDescent="0.35">
      <c r="A513" s="26"/>
      <c r="B513" s="11"/>
      <c r="C513" s="11"/>
      <c r="D513" s="11"/>
      <c r="E513" s="12"/>
      <c r="F513" s="12"/>
      <c r="G513" s="2"/>
      <c r="H513" s="2"/>
      <c r="I513" s="2"/>
      <c r="J513" s="2"/>
      <c r="K513" s="2"/>
      <c r="L513" s="2"/>
      <c r="M513" s="2"/>
    </row>
    <row r="514" spans="1:13" customFormat="1" x14ac:dyDescent="0.35">
      <c r="A514" s="26"/>
      <c r="B514" s="11"/>
      <c r="C514" s="11"/>
      <c r="D514" s="11"/>
      <c r="E514" s="12"/>
      <c r="F514" s="12"/>
      <c r="G514" s="2"/>
      <c r="H514" s="2"/>
      <c r="I514" s="2"/>
      <c r="J514" s="2"/>
      <c r="K514" s="2"/>
      <c r="L514" s="2"/>
      <c r="M514" s="2"/>
    </row>
    <row r="515" spans="1:13" customFormat="1" x14ac:dyDescent="0.35">
      <c r="A515" s="26"/>
      <c r="B515" s="11"/>
      <c r="C515" s="11"/>
      <c r="D515" s="11"/>
      <c r="E515" s="12"/>
      <c r="F515" s="12"/>
      <c r="G515" s="2"/>
      <c r="H515" s="2"/>
      <c r="I515" s="2"/>
      <c r="J515" s="2"/>
      <c r="K515" s="2"/>
      <c r="L515" s="2"/>
      <c r="M515" s="2"/>
    </row>
    <row r="516" spans="1:13" customFormat="1" x14ac:dyDescent="0.35">
      <c r="A516" s="26"/>
      <c r="B516" s="11"/>
      <c r="C516" s="11"/>
      <c r="D516" s="11"/>
      <c r="E516" s="12"/>
      <c r="F516" s="12"/>
      <c r="G516" s="2"/>
      <c r="H516" s="2"/>
      <c r="I516" s="2"/>
      <c r="J516" s="2"/>
      <c r="K516" s="2"/>
      <c r="L516" s="2"/>
      <c r="M516" s="2"/>
    </row>
    <row r="517" spans="1:13" customFormat="1" x14ac:dyDescent="0.35">
      <c r="A517" s="26"/>
      <c r="B517" s="11"/>
      <c r="C517" s="11"/>
      <c r="D517" s="11"/>
      <c r="E517" s="12"/>
      <c r="F517" s="12"/>
      <c r="G517" s="2"/>
      <c r="H517" s="2"/>
      <c r="I517" s="2"/>
      <c r="J517" s="2"/>
      <c r="K517" s="2"/>
      <c r="L517" s="2"/>
      <c r="M517" s="2"/>
    </row>
    <row r="518" spans="1:13" customFormat="1" x14ac:dyDescent="0.35">
      <c r="A518" s="26"/>
      <c r="B518" s="11"/>
      <c r="C518" s="11"/>
      <c r="D518" s="11"/>
      <c r="E518" s="12"/>
      <c r="F518" s="12"/>
      <c r="G518" s="2"/>
      <c r="H518" s="2"/>
      <c r="I518" s="2"/>
      <c r="J518" s="2"/>
      <c r="K518" s="2"/>
      <c r="L518" s="2"/>
      <c r="M518" s="2"/>
    </row>
    <row r="519" spans="1:13" customFormat="1" x14ac:dyDescent="0.35">
      <c r="A519" s="26"/>
      <c r="B519" s="11"/>
      <c r="C519" s="11"/>
      <c r="D519" s="11"/>
      <c r="E519" s="12"/>
      <c r="F519" s="12"/>
      <c r="G519" s="2"/>
      <c r="H519" s="2"/>
      <c r="I519" s="2"/>
      <c r="J519" s="2"/>
      <c r="K519" s="2"/>
      <c r="L519" s="2"/>
      <c r="M519" s="2"/>
    </row>
    <row r="520" spans="1:13" customFormat="1" x14ac:dyDescent="0.35">
      <c r="A520" s="26"/>
      <c r="B520" s="11"/>
      <c r="C520" s="11"/>
      <c r="D520" s="11"/>
      <c r="E520" s="12"/>
      <c r="F520" s="12"/>
      <c r="G520" s="2"/>
      <c r="H520" s="2"/>
      <c r="I520" s="2"/>
      <c r="J520" s="2"/>
      <c r="K520" s="2"/>
      <c r="L520" s="2"/>
      <c r="M520" s="2"/>
    </row>
    <row r="521" spans="1:13" customFormat="1" x14ac:dyDescent="0.35">
      <c r="A521" s="26"/>
      <c r="B521" s="11"/>
      <c r="C521" s="11"/>
      <c r="D521" s="11"/>
      <c r="E521" s="12"/>
      <c r="F521" s="12"/>
      <c r="G521" s="2"/>
      <c r="H521" s="2"/>
      <c r="I521" s="2"/>
      <c r="J521" s="2"/>
      <c r="K521" s="2"/>
      <c r="L521" s="2"/>
      <c r="M521" s="2"/>
    </row>
    <row r="522" spans="1:13" customFormat="1" x14ac:dyDescent="0.35">
      <c r="A522" s="26"/>
      <c r="B522" s="11"/>
      <c r="C522" s="11"/>
      <c r="D522" s="11"/>
      <c r="E522" s="12"/>
      <c r="F522" s="12"/>
      <c r="G522" s="2"/>
      <c r="H522" s="2"/>
      <c r="I522" s="2"/>
      <c r="J522" s="2"/>
      <c r="K522" s="2"/>
      <c r="L522" s="2"/>
      <c r="M522" s="2"/>
    </row>
    <row r="523" spans="1:13" customFormat="1" x14ac:dyDescent="0.35">
      <c r="A523" s="26"/>
      <c r="B523" s="11"/>
      <c r="C523" s="11"/>
      <c r="D523" s="11"/>
      <c r="E523" s="12"/>
      <c r="F523" s="12"/>
      <c r="G523" s="2"/>
      <c r="H523" s="2"/>
      <c r="I523" s="2"/>
      <c r="J523" s="2"/>
      <c r="K523" s="2"/>
      <c r="L523" s="2"/>
      <c r="M523" s="2"/>
    </row>
    <row r="524" spans="1:13" customFormat="1" x14ac:dyDescent="0.35">
      <c r="A524" s="26"/>
      <c r="B524" s="11"/>
      <c r="C524" s="11"/>
      <c r="D524" s="11"/>
      <c r="E524" s="12"/>
      <c r="F524" s="12"/>
      <c r="G524" s="2"/>
      <c r="H524" s="2"/>
      <c r="I524" s="2"/>
      <c r="J524" s="2"/>
      <c r="K524" s="2"/>
      <c r="L524" s="2"/>
      <c r="M524" s="2"/>
    </row>
    <row r="525" spans="1:13" customFormat="1" x14ac:dyDescent="0.35">
      <c r="A525" s="26"/>
      <c r="B525" s="11"/>
      <c r="C525" s="11"/>
      <c r="D525" s="11"/>
      <c r="E525" s="12"/>
      <c r="F525" s="12"/>
      <c r="G525" s="2"/>
      <c r="H525" s="2"/>
      <c r="I525" s="2"/>
      <c r="J525" s="2"/>
      <c r="K525" s="2"/>
      <c r="L525" s="2"/>
      <c r="M525" s="2"/>
    </row>
    <row r="526" spans="1:13" customFormat="1" x14ac:dyDescent="0.35">
      <c r="A526" s="26"/>
      <c r="B526" s="11"/>
      <c r="C526" s="11"/>
      <c r="D526" s="11"/>
      <c r="E526" s="12"/>
      <c r="F526" s="12"/>
      <c r="G526" s="2"/>
      <c r="H526" s="2"/>
      <c r="I526" s="2"/>
      <c r="J526" s="2"/>
      <c r="K526" s="2"/>
      <c r="L526" s="2"/>
      <c r="M526" s="2"/>
    </row>
    <row r="527" spans="1:13" customFormat="1" x14ac:dyDescent="0.35">
      <c r="A527" s="26"/>
      <c r="B527" s="11"/>
      <c r="C527" s="11"/>
      <c r="D527" s="11"/>
      <c r="E527" s="12"/>
      <c r="F527" s="12"/>
      <c r="G527" s="2"/>
      <c r="H527" s="2"/>
      <c r="I527" s="2"/>
      <c r="J527" s="2"/>
      <c r="K527" s="2"/>
      <c r="L527" s="2"/>
      <c r="M527" s="2"/>
    </row>
    <row r="528" spans="1:13" customFormat="1" x14ac:dyDescent="0.35">
      <c r="A528" s="26"/>
      <c r="B528" s="11"/>
      <c r="C528" s="11"/>
      <c r="D528" s="11"/>
      <c r="E528" s="12"/>
      <c r="F528" s="12"/>
      <c r="G528" s="2"/>
      <c r="H528" s="2"/>
      <c r="I528" s="2"/>
      <c r="J528" s="2"/>
      <c r="K528" s="2"/>
      <c r="L528" s="2"/>
      <c r="M528" s="2"/>
    </row>
  </sheetData>
  <phoneticPr fontId="1"/>
  <hyperlinks>
    <hyperlink ref="D9" r:id="rId1" xr:uid="{8FAB9F7A-455A-4869-8807-B26F627FF7FF}"/>
    <hyperlink ref="C36" r:id="rId2" xr:uid="{1CFB125F-BA4E-4CA1-9A9E-F1CDCAA396E1}"/>
    <hyperlink ref="C35" r:id="rId3" xr:uid="{4B56C4E4-928C-4331-98BD-58C16BE12242}"/>
    <hyperlink ref="C37" r:id="rId4" xr:uid="{85F0183A-D9A5-4D20-BED9-6EA5D6E8A20F}"/>
    <hyperlink ref="D8" r:id="rId5" xr:uid="{674A81A7-84E7-4072-B777-0D5BF1376A74}"/>
  </hyperlinks>
  <pageMargins left="0.23622047244094491" right="0.23622047244094491" top="0.74803149606299213" bottom="0.74803149606299213" header="0.31496062992125984" footer="0.31496062992125984"/>
  <pageSetup paperSize="9" scale="33" orientation="portrait" r:id="rId6"/>
  <rowBreaks count="7" manualBreakCount="7">
    <brk id="38" max="16383" man="1"/>
    <brk id="70" max="4" man="1"/>
    <brk id="137" max="4" man="1"/>
    <brk id="194" max="4" man="1"/>
    <brk id="280" max="4" man="1"/>
    <brk id="350" max="4" man="1"/>
    <brk id="476" max="4"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59FDC-6A1E-462D-ADD6-AA2235CDC632}">
  <sheetPr>
    <tabColor rgb="FFFFFF00"/>
  </sheetPr>
  <dimension ref="A1:M385"/>
  <sheetViews>
    <sheetView showGridLines="0" view="pageBreakPreview" zoomScaleNormal="85" zoomScaleSheetLayoutView="100" workbookViewId="0"/>
  </sheetViews>
  <sheetFormatPr defaultRowHeight="16.5" x14ac:dyDescent="0.35"/>
  <cols>
    <col min="1" max="1" width="3.42578125" style="11" customWidth="1"/>
    <col min="2" max="2" width="13.5703125" style="11" customWidth="1"/>
    <col min="3" max="3" width="18.5703125" style="11" customWidth="1"/>
    <col min="4" max="4" width="48.85546875" style="11" customWidth="1"/>
    <col min="5" max="5" width="6" style="12" customWidth="1"/>
    <col min="6" max="7" width="9.140625" style="12"/>
    <col min="8" max="16384" width="9.140625" style="2"/>
  </cols>
  <sheetData>
    <row r="1" spans="1:4" ht="24" x14ac:dyDescent="0.35">
      <c r="A1" s="10" t="s">
        <v>35</v>
      </c>
    </row>
    <row r="2" spans="1:4" ht="18" customHeight="1" x14ac:dyDescent="0.35">
      <c r="B2" s="10"/>
      <c r="D2" s="13" t="s">
        <v>11</v>
      </c>
    </row>
    <row r="3" spans="1:4" ht="18" customHeight="1" x14ac:dyDescent="0.35">
      <c r="A3" s="14" t="s">
        <v>17</v>
      </c>
      <c r="B3" s="15"/>
      <c r="C3" s="15"/>
      <c r="D3" s="15"/>
    </row>
    <row r="4" spans="1:4" ht="18" customHeight="1" x14ac:dyDescent="0.35">
      <c r="B4" s="11" t="s">
        <v>146</v>
      </c>
    </row>
    <row r="5" spans="1:4" ht="18" customHeight="1" x14ac:dyDescent="0.35">
      <c r="B5" s="11" t="s">
        <v>147</v>
      </c>
    </row>
    <row r="6" spans="1:4" ht="18" customHeight="1" x14ac:dyDescent="0.35">
      <c r="B6" s="11" t="s">
        <v>18</v>
      </c>
    </row>
    <row r="7" spans="1:4" ht="24" customHeight="1" x14ac:dyDescent="0.35">
      <c r="B7" s="17" t="s">
        <v>5</v>
      </c>
      <c r="C7" s="18"/>
      <c r="D7" s="19" t="s">
        <v>1</v>
      </c>
    </row>
    <row r="8" spans="1:4" ht="30" customHeight="1" x14ac:dyDescent="0.35">
      <c r="B8" s="20" t="s">
        <v>13</v>
      </c>
      <c r="C8" s="21"/>
      <c r="D8" s="110" t="s">
        <v>152</v>
      </c>
    </row>
    <row r="9" spans="1:4" ht="30" customHeight="1" x14ac:dyDescent="0.35">
      <c r="B9" s="20" t="s">
        <v>4</v>
      </c>
      <c r="C9" s="21"/>
      <c r="D9" s="22" t="s">
        <v>0</v>
      </c>
    </row>
    <row r="10" spans="1:4" ht="15" customHeight="1" x14ac:dyDescent="0.35"/>
    <row r="11" spans="1:4" ht="15" customHeight="1" x14ac:dyDescent="0.35"/>
    <row r="12" spans="1:4" ht="18" customHeight="1" x14ac:dyDescent="0.35">
      <c r="A12" s="24" t="s">
        <v>25</v>
      </c>
      <c r="C12" s="12"/>
      <c r="D12" s="12"/>
    </row>
    <row r="13" spans="1:4" ht="18" customHeight="1" x14ac:dyDescent="0.35">
      <c r="A13" s="26"/>
      <c r="B13" s="11" t="s">
        <v>19</v>
      </c>
    </row>
    <row r="14" spans="1:4" ht="18" customHeight="1" x14ac:dyDescent="0.35">
      <c r="A14" s="26"/>
      <c r="B14" s="11" t="s">
        <v>20</v>
      </c>
    </row>
    <row r="15" spans="1:4" ht="18" customHeight="1" x14ac:dyDescent="0.35">
      <c r="A15" s="26"/>
      <c r="B15" s="11" t="s">
        <v>21</v>
      </c>
    </row>
    <row r="16" spans="1:4" ht="18" customHeight="1" x14ac:dyDescent="0.35">
      <c r="A16" s="26"/>
      <c r="B16" s="11" t="s">
        <v>22</v>
      </c>
    </row>
    <row r="17" spans="1:4" ht="24" customHeight="1" x14ac:dyDescent="0.35">
      <c r="B17" s="19" t="s">
        <v>23</v>
      </c>
      <c r="C17" s="19" t="s">
        <v>24</v>
      </c>
      <c r="D17" s="19" t="s">
        <v>26</v>
      </c>
    </row>
    <row r="18" spans="1:4" ht="30" customHeight="1" x14ac:dyDescent="0.35">
      <c r="B18" s="27" t="s">
        <v>2</v>
      </c>
      <c r="C18" s="28" t="s">
        <v>7</v>
      </c>
      <c r="D18" s="27" t="s">
        <v>28</v>
      </c>
    </row>
    <row r="19" spans="1:4" ht="30" customHeight="1" x14ac:dyDescent="0.35">
      <c r="B19" s="27" t="s">
        <v>104</v>
      </c>
      <c r="C19" s="28" t="s">
        <v>6</v>
      </c>
      <c r="D19" s="27" t="s">
        <v>27</v>
      </c>
    </row>
    <row r="20" spans="1:4" ht="10" customHeight="1" x14ac:dyDescent="0.35"/>
    <row r="21" spans="1:4" ht="18" customHeight="1" x14ac:dyDescent="0.35">
      <c r="B21" s="80" t="s">
        <v>3</v>
      </c>
    </row>
    <row r="22" spans="1:4" ht="18" customHeight="1" x14ac:dyDescent="0.35">
      <c r="B22" s="11" t="s">
        <v>105</v>
      </c>
    </row>
    <row r="23" spans="1:4" ht="18" customHeight="1" x14ac:dyDescent="0.35">
      <c r="B23" s="11" t="s">
        <v>29</v>
      </c>
    </row>
    <row r="24" spans="1:4" ht="18" customHeight="1" x14ac:dyDescent="0.35"/>
    <row r="25" spans="1:4" ht="18" customHeight="1" x14ac:dyDescent="0.35">
      <c r="D25" s="30"/>
    </row>
    <row r="26" spans="1:4" ht="18" customHeight="1" x14ac:dyDescent="0.35">
      <c r="D26" s="12"/>
    </row>
    <row r="27" spans="1:4" ht="18" customHeight="1" x14ac:dyDescent="0.35">
      <c r="D27" s="30"/>
    </row>
    <row r="28" spans="1:4" ht="18" customHeight="1" x14ac:dyDescent="0.35"/>
    <row r="29" spans="1:4" ht="15" customHeight="1" x14ac:dyDescent="0.35"/>
    <row r="30" spans="1:4" ht="18" customHeight="1" x14ac:dyDescent="0.35">
      <c r="A30" s="23" t="s">
        <v>30</v>
      </c>
      <c r="B30" s="12"/>
      <c r="C30" s="12"/>
      <c r="D30" s="12"/>
    </row>
    <row r="31" spans="1:4" ht="18" customHeight="1" x14ac:dyDescent="0.35">
      <c r="A31" s="26"/>
      <c r="B31" s="11" t="s">
        <v>31</v>
      </c>
      <c r="C31" s="12"/>
      <c r="D31" s="12"/>
    </row>
    <row r="32" spans="1:4" ht="18" customHeight="1" x14ac:dyDescent="0.35">
      <c r="A32" s="26"/>
      <c r="B32" s="12" t="s">
        <v>32</v>
      </c>
    </row>
    <row r="33" spans="1:4" ht="24" customHeight="1" x14ac:dyDescent="0.35">
      <c r="B33" s="19" t="s">
        <v>5</v>
      </c>
      <c r="C33" s="17" t="s">
        <v>8</v>
      </c>
      <c r="D33" s="18"/>
    </row>
    <row r="34" spans="1:4" ht="24" customHeight="1" x14ac:dyDescent="0.35">
      <c r="B34" s="31" t="s">
        <v>9</v>
      </c>
      <c r="C34" s="33" t="s">
        <v>15</v>
      </c>
      <c r="D34" s="21"/>
    </row>
    <row r="35" spans="1:4" ht="24" customHeight="1" x14ac:dyDescent="0.35">
      <c r="B35" s="31" t="s">
        <v>12</v>
      </c>
      <c r="C35" s="32" t="s">
        <v>15</v>
      </c>
      <c r="D35" s="21"/>
    </row>
    <row r="36" spans="1:4" ht="24" customHeight="1" x14ac:dyDescent="0.35">
      <c r="B36" s="31" t="s">
        <v>10</v>
      </c>
      <c r="C36" s="32" t="s">
        <v>16</v>
      </c>
      <c r="D36" s="21"/>
    </row>
    <row r="37" spans="1:4" ht="15" customHeight="1" x14ac:dyDescent="0.35">
      <c r="B37" s="34"/>
      <c r="C37" s="34"/>
      <c r="D37" s="35"/>
    </row>
    <row r="38" spans="1:4" ht="15" customHeight="1" x14ac:dyDescent="0.35">
      <c r="A38" s="69" t="s">
        <v>33</v>
      </c>
      <c r="B38" s="70"/>
      <c r="C38" s="81"/>
      <c r="D38" s="70"/>
    </row>
    <row r="39" spans="1:4" ht="15" customHeight="1" x14ac:dyDescent="0.35">
      <c r="A39" s="71"/>
      <c r="B39" s="70"/>
      <c r="C39" s="71"/>
      <c r="D39" s="70"/>
    </row>
    <row r="40" spans="1:4" ht="15" customHeight="1" x14ac:dyDescent="0.35">
      <c r="A40" s="71"/>
      <c r="B40" s="40" t="str">
        <f>HYPERLINK("#B"&amp;ROW(B62),"1．输入法（摘要）")</f>
        <v>1．输入法（摘要）</v>
      </c>
      <c r="C40" s="82"/>
      <c r="D40" s="83"/>
    </row>
    <row r="41" spans="1:4" ht="15" customHeight="1" x14ac:dyDescent="0.35">
      <c r="A41" s="71"/>
      <c r="B41" s="82"/>
      <c r="C41" s="82"/>
      <c r="D41" s="84"/>
    </row>
    <row r="42" spans="1:4" ht="15" customHeight="1" x14ac:dyDescent="0.35">
      <c r="A42" s="70"/>
      <c r="B42" s="40" t="str">
        <f>HYPERLINK("#B"&amp;ROW(B98),"2．输入法（详细）")</f>
        <v>2．输入法（详细）</v>
      </c>
      <c r="C42" s="84"/>
      <c r="D42" s="84"/>
    </row>
    <row r="43" spans="1:4" ht="15" customHeight="1" x14ac:dyDescent="0.35">
      <c r="A43" s="70"/>
      <c r="B43" s="40" t="str">
        <f>HYPERLINK("#B"&amp;ROW(B100),"　　　　　A)基本信息")</f>
        <v>　　　　　A)基本信息</v>
      </c>
      <c r="C43" s="84"/>
      <c r="D43" s="84"/>
    </row>
    <row r="44" spans="1:4" ht="15" customHeight="1" x14ac:dyDescent="0.35">
      <c r="A44" s="71"/>
      <c r="B44" s="82"/>
      <c r="C44" s="40" t="str">
        <f>HYPERLINK("#B"&amp;ROW(B101),"（A-1）发行者・授权者信息")</f>
        <v>（A-1）发行者・授权者信息</v>
      </c>
      <c r="D44" s="84"/>
    </row>
    <row r="45" spans="1:4" ht="15" customHeight="1" x14ac:dyDescent="0.35">
      <c r="A45" s="71"/>
      <c r="B45" s="82"/>
      <c r="C45" s="40" t="str">
        <f>HYPERLINK("#B"&amp;ROW(B131),"（A-2） 输入日期")</f>
        <v>（A-2） 输入日期</v>
      </c>
      <c r="D45" s="84"/>
    </row>
    <row r="46" spans="1:4" ht="15" customHeight="1" x14ac:dyDescent="0.35">
      <c r="A46" s="71"/>
      <c r="B46" s="82"/>
      <c r="C46" s="40" t="str">
        <f>HYPERLINK("#B"&amp;ROW(B153),"（A-3） 传达事项")</f>
        <v>（A-3） 传达事项</v>
      </c>
      <c r="D46" s="84"/>
    </row>
    <row r="47" spans="1:4" ht="15" customHeight="1" x14ac:dyDescent="0.35">
      <c r="A47" s="71"/>
      <c r="B47" s="82"/>
      <c r="C47" s="40" t="str">
        <f>HYPERLINK("#B"&amp;ROW(B168),"（A-4） 管理的候选物质（CDS）的申报")</f>
        <v>（A-4） 管理的候选物质（CDS）的申报</v>
      </c>
      <c r="D47" s="84"/>
    </row>
    <row r="48" spans="1:4" ht="15" customHeight="1" x14ac:dyDescent="0.35">
      <c r="A48" s="71"/>
      <c r="B48" s="82"/>
      <c r="C48" s="82"/>
      <c r="D48" s="84"/>
    </row>
    <row r="49" spans="1:7" ht="15" customHeight="1" x14ac:dyDescent="0.35">
      <c r="A49" s="71"/>
      <c r="B49" s="40" t="str">
        <f>HYPERLINK("#B"&amp;ROW(B176),"　　　　　B)成分信息")</f>
        <v>　　　　　B)成分信息</v>
      </c>
      <c r="C49" s="84"/>
      <c r="D49" s="84"/>
    </row>
    <row r="50" spans="1:7" ht="15" customHeight="1" x14ac:dyDescent="0.35">
      <c r="A50" s="71"/>
      <c r="B50" s="82"/>
      <c r="C50" s="40" t="str">
        <f>HYPERLINK("#B"&amp;ROW(B205),"（B-１）是否含有管理对象物质")</f>
        <v>（B-１）是否含有管理对象物质</v>
      </c>
      <c r="D50" s="84"/>
    </row>
    <row r="51" spans="1:7" ht="15" customHeight="1" x14ac:dyDescent="0.35">
      <c r="A51" s="71"/>
      <c r="B51" s="82"/>
      <c r="C51" s="40" t="str">
        <f>HYPERLINK("#B"&amp;ROW(B230),"（B-２）输入物质信息")</f>
        <v>（B-２）输入物质信息</v>
      </c>
      <c r="D51" s="84"/>
    </row>
    <row r="52" spans="1:7" ht="15" customHeight="1" x14ac:dyDescent="0.35">
      <c r="A52" s="71"/>
      <c r="B52" s="82"/>
      <c r="C52" s="40" t="str">
        <f>HYPERLINK("#B"&amp;ROW(B262),"（B-３）管理对象以外的物质(自愿申报物质)")</f>
        <v>（B-３）管理对象以外的物质(自愿申报物质)</v>
      </c>
      <c r="D52" s="84"/>
    </row>
    <row r="53" spans="1:7" ht="15" customHeight="1" x14ac:dyDescent="0.35">
      <c r="A53" s="71"/>
      <c r="B53" s="84"/>
      <c r="C53" s="40" t="str">
        <f>HYPERLINK("#B"&amp;ROW(B281),"（B-４）Misc(杂项)输入法")</f>
        <v>（B-４）Misc(杂项)输入法</v>
      </c>
      <c r="D53" s="84"/>
    </row>
    <row r="54" spans="1:7" ht="15" customHeight="1" x14ac:dyDescent="0.35">
      <c r="A54" s="71"/>
      <c r="B54" s="84"/>
      <c r="C54" s="40" t="str">
        <f>HYPERLINK("#B"&amp;ROW(B455),"（B-５）更新物质信息")</f>
        <v>（B-５）更新物质信息</v>
      </c>
      <c r="D54" s="84"/>
    </row>
    <row r="55" spans="1:7" ht="15" customHeight="1" x14ac:dyDescent="0.35">
      <c r="B55" s="34"/>
      <c r="C55" s="40" t="str">
        <f>HYPERLINK("#B"&amp;ROW(B373),"（B-６）纠错")</f>
        <v>（B-６）纠错</v>
      </c>
      <c r="D55" s="35"/>
    </row>
    <row r="56" spans="1:7" ht="15" customHeight="1" x14ac:dyDescent="0.35">
      <c r="B56" s="34"/>
      <c r="C56" s="40"/>
      <c r="D56" s="35"/>
    </row>
    <row r="57" spans="1:7" ht="15" customHeight="1" x14ac:dyDescent="0.35">
      <c r="A57" s="71"/>
      <c r="B57" s="40" t="str">
        <f>HYPERLINK("#B"&amp;ROW(B367),"3．授权")</f>
        <v>3．授权</v>
      </c>
      <c r="C57" s="84"/>
      <c r="D57" s="35"/>
    </row>
    <row r="58" spans="1:7" ht="15" customHeight="1" x14ac:dyDescent="0.35">
      <c r="A58" s="71"/>
      <c r="B58" s="82"/>
      <c r="C58" s="40" t="str">
        <f>HYPERLINK("#B"&amp;ROW(B373),"３-１ 纠错")</f>
        <v>３-１ 纠错</v>
      </c>
      <c r="D58" s="35"/>
    </row>
    <row r="59" spans="1:7" ht="15" customHeight="1" x14ac:dyDescent="0.35">
      <c r="A59" s="71"/>
      <c r="B59" s="82"/>
      <c r="C59" s="40" t="str">
        <f>HYPERLINK("#B"&amp;ROW(B378),"３-２ 授权")</f>
        <v>３-２ 授权</v>
      </c>
      <c r="D59" s="35"/>
    </row>
    <row r="60" spans="1:7" ht="15" customHeight="1" x14ac:dyDescent="0.35">
      <c r="A60" s="71"/>
      <c r="B60" s="71"/>
      <c r="C60" s="85"/>
      <c r="D60" s="35"/>
    </row>
    <row r="61" spans="1:7" ht="15" customHeight="1" x14ac:dyDescent="0.35">
      <c r="A61" s="71"/>
      <c r="B61" s="71"/>
      <c r="C61" s="85"/>
      <c r="D61" s="35"/>
    </row>
    <row r="62" spans="1:7" s="5" customFormat="1" ht="15" customHeight="1" x14ac:dyDescent="0.35">
      <c r="A62" s="69" t="s">
        <v>98</v>
      </c>
      <c r="B62" s="86"/>
      <c r="C62" s="81"/>
      <c r="D62" s="70"/>
      <c r="E62" s="70"/>
      <c r="F62" s="70"/>
      <c r="G62" s="70"/>
    </row>
    <row r="63" spans="1:7" s="5" customFormat="1" ht="15" customHeight="1" thickBot="1" x14ac:dyDescent="0.4">
      <c r="A63" s="70"/>
      <c r="B63" s="81"/>
      <c r="C63" s="81"/>
      <c r="D63" s="70"/>
      <c r="E63" s="84"/>
      <c r="F63" s="84"/>
      <c r="G63" s="70"/>
    </row>
    <row r="64" spans="1:7" s="5" customFormat="1" ht="15" customHeight="1" thickTop="1" x14ac:dyDescent="0.35">
      <c r="A64" s="84"/>
      <c r="B64" s="100" t="s">
        <v>149</v>
      </c>
      <c r="C64" s="101"/>
      <c r="D64" s="102"/>
      <c r="E64" s="84"/>
      <c r="F64" s="84"/>
      <c r="G64" s="70"/>
    </row>
    <row r="65" spans="1:7" s="5" customFormat="1" ht="15" customHeight="1" x14ac:dyDescent="0.35">
      <c r="A65" s="84"/>
      <c r="B65" s="103" t="s">
        <v>40</v>
      </c>
      <c r="C65" s="87"/>
      <c r="D65" s="99"/>
      <c r="E65" s="84"/>
      <c r="F65" s="84"/>
      <c r="G65" s="70"/>
    </row>
    <row r="66" spans="1:7" s="5" customFormat="1" ht="15" customHeight="1" x14ac:dyDescent="0.35">
      <c r="A66" s="84"/>
      <c r="B66" s="103" t="s">
        <v>41</v>
      </c>
      <c r="C66" s="87"/>
      <c r="D66" s="99"/>
      <c r="E66" s="84"/>
      <c r="F66" s="84"/>
      <c r="G66" s="70"/>
    </row>
    <row r="67" spans="1:7" s="5" customFormat="1" ht="15" customHeight="1" x14ac:dyDescent="0.35">
      <c r="A67" s="84"/>
      <c r="B67" s="103"/>
      <c r="C67" s="87"/>
      <c r="D67" s="99"/>
      <c r="E67" s="84"/>
      <c r="F67" s="84"/>
      <c r="G67" s="70"/>
    </row>
    <row r="68" spans="1:7" s="5" customFormat="1" ht="15" customHeight="1" x14ac:dyDescent="0.35">
      <c r="A68" s="84"/>
      <c r="B68" s="103" t="s">
        <v>127</v>
      </c>
      <c r="C68" s="87"/>
      <c r="D68" s="99"/>
      <c r="E68" s="84"/>
      <c r="F68" s="84"/>
      <c r="G68" s="70"/>
    </row>
    <row r="69" spans="1:7" s="5" customFormat="1" ht="15" customHeight="1" thickBot="1" x14ac:dyDescent="0.4">
      <c r="A69" s="84"/>
      <c r="B69" s="104" t="s">
        <v>144</v>
      </c>
      <c r="C69" s="105"/>
      <c r="D69" s="106"/>
      <c r="E69" s="107"/>
      <c r="F69" s="84"/>
      <c r="G69" s="70"/>
    </row>
    <row r="70" spans="1:7" s="5" customFormat="1" ht="15" customHeight="1" thickTop="1" x14ac:dyDescent="0.35">
      <c r="A70" s="70"/>
      <c r="B70" s="81"/>
      <c r="C70" s="81"/>
      <c r="D70" s="70"/>
      <c r="E70" s="70"/>
      <c r="F70" s="84"/>
      <c r="G70" s="70"/>
    </row>
    <row r="71" spans="1:7" s="5" customFormat="1" ht="15" customHeight="1" x14ac:dyDescent="0.35">
      <c r="A71" s="70"/>
      <c r="B71" s="81"/>
      <c r="C71" s="81"/>
      <c r="D71" s="70"/>
      <c r="E71" s="70"/>
      <c r="F71" s="70"/>
      <c r="G71" s="70"/>
    </row>
    <row r="72" spans="1:7" s="5" customFormat="1" ht="15" customHeight="1" x14ac:dyDescent="0.35">
      <c r="A72" s="70"/>
      <c r="B72" s="81"/>
      <c r="C72" s="88" t="s">
        <v>128</v>
      </c>
      <c r="D72" s="70"/>
      <c r="E72" s="70"/>
      <c r="F72" s="70"/>
      <c r="G72" s="70"/>
    </row>
    <row r="73" spans="1:7" s="4" customFormat="1" ht="15" customHeight="1" x14ac:dyDescent="0.35">
      <c r="A73" s="89"/>
      <c r="B73" s="90"/>
      <c r="C73" s="91"/>
      <c r="D73" s="92"/>
      <c r="E73" s="92"/>
      <c r="F73" s="89"/>
      <c r="G73" s="71"/>
    </row>
    <row r="74" spans="1:7" s="4" customFormat="1" ht="15" customHeight="1" x14ac:dyDescent="0.35">
      <c r="A74" s="89"/>
      <c r="B74" s="90"/>
      <c r="C74" s="91"/>
      <c r="D74" s="92"/>
      <c r="E74" s="92"/>
      <c r="F74" s="89"/>
      <c r="G74" s="71"/>
    </row>
    <row r="75" spans="1:7" s="4" customFormat="1" ht="15" customHeight="1" x14ac:dyDescent="0.35">
      <c r="A75" s="89"/>
      <c r="B75" s="90"/>
      <c r="C75" s="91"/>
      <c r="D75" s="92"/>
      <c r="E75" s="92"/>
      <c r="F75" s="89"/>
      <c r="G75" s="71"/>
    </row>
    <row r="76" spans="1:7" s="4" customFormat="1" ht="15" customHeight="1" x14ac:dyDescent="0.35">
      <c r="A76" s="89"/>
      <c r="B76" s="90"/>
      <c r="C76" s="91"/>
      <c r="D76" s="92"/>
      <c r="E76" s="92"/>
      <c r="F76" s="89"/>
      <c r="G76" s="71"/>
    </row>
    <row r="77" spans="1:7" s="4" customFormat="1" ht="15" customHeight="1" x14ac:dyDescent="0.35">
      <c r="A77" s="89"/>
      <c r="B77" s="90"/>
      <c r="C77" s="91"/>
      <c r="D77" s="92"/>
      <c r="E77" s="92"/>
      <c r="F77" s="89"/>
      <c r="G77" s="71"/>
    </row>
    <row r="78" spans="1:7" s="4" customFormat="1" ht="15" customHeight="1" x14ac:dyDescent="0.35">
      <c r="A78" s="89"/>
      <c r="B78" s="90"/>
      <c r="C78" s="91"/>
      <c r="D78" s="92"/>
      <c r="E78" s="92"/>
      <c r="F78" s="89"/>
      <c r="G78" s="71"/>
    </row>
    <row r="79" spans="1:7" s="4" customFormat="1" ht="15" customHeight="1" x14ac:dyDescent="0.35">
      <c r="A79" s="89"/>
      <c r="B79" s="90"/>
      <c r="C79" s="91"/>
      <c r="D79" s="92"/>
      <c r="E79" s="92"/>
      <c r="F79" s="89"/>
      <c r="G79" s="71"/>
    </row>
    <row r="80" spans="1:7" s="4" customFormat="1" ht="15" customHeight="1" x14ac:dyDescent="0.35">
      <c r="A80" s="89"/>
      <c r="B80" s="90"/>
      <c r="C80" s="91"/>
      <c r="D80" s="92"/>
      <c r="E80" s="92"/>
      <c r="F80" s="89"/>
      <c r="G80" s="71"/>
    </row>
    <row r="81" spans="1:7" s="4" customFormat="1" ht="15" customHeight="1" x14ac:dyDescent="0.35">
      <c r="A81" s="89"/>
      <c r="B81" s="90"/>
      <c r="C81" s="91"/>
      <c r="D81" s="92"/>
      <c r="E81" s="92"/>
      <c r="F81" s="89"/>
      <c r="G81" s="71"/>
    </row>
    <row r="82" spans="1:7" s="4" customFormat="1" ht="15" customHeight="1" x14ac:dyDescent="0.35">
      <c r="A82" s="89"/>
      <c r="B82" s="90"/>
      <c r="C82" s="91"/>
      <c r="D82" s="92"/>
      <c r="E82" s="92"/>
      <c r="F82" s="89"/>
      <c r="G82" s="71"/>
    </row>
    <row r="83" spans="1:7" s="4" customFormat="1" ht="15" customHeight="1" x14ac:dyDescent="0.35">
      <c r="A83" s="89"/>
      <c r="B83" s="90"/>
      <c r="C83" s="91"/>
      <c r="D83" s="92"/>
      <c r="E83" s="92"/>
      <c r="F83" s="89"/>
      <c r="G83" s="71"/>
    </row>
    <row r="84" spans="1:7" s="4" customFormat="1" ht="15" customHeight="1" x14ac:dyDescent="0.35">
      <c r="A84" s="89"/>
      <c r="B84" s="90"/>
      <c r="C84" s="91"/>
      <c r="D84" s="92"/>
      <c r="E84" s="92"/>
      <c r="F84" s="89"/>
      <c r="G84" s="71"/>
    </row>
    <row r="85" spans="1:7" s="4" customFormat="1" ht="15" customHeight="1" x14ac:dyDescent="0.35">
      <c r="A85" s="89"/>
      <c r="B85" s="90"/>
      <c r="C85" s="91"/>
      <c r="D85" s="92"/>
      <c r="E85" s="92"/>
      <c r="F85" s="89"/>
      <c r="G85" s="71"/>
    </row>
    <row r="86" spans="1:7" s="4" customFormat="1" ht="15" customHeight="1" x14ac:dyDescent="0.35">
      <c r="A86" s="89"/>
      <c r="B86" s="90"/>
      <c r="C86" s="91"/>
      <c r="D86" s="92"/>
      <c r="E86" s="92"/>
      <c r="F86" s="89"/>
      <c r="G86" s="71"/>
    </row>
    <row r="87" spans="1:7" s="4" customFormat="1" ht="15" customHeight="1" x14ac:dyDescent="0.35">
      <c r="A87" s="89"/>
      <c r="B87" s="90"/>
      <c r="C87" s="91"/>
      <c r="D87" s="92"/>
      <c r="E87" s="92"/>
      <c r="F87" s="89"/>
      <c r="G87" s="71"/>
    </row>
    <row r="88" spans="1:7" s="4" customFormat="1" ht="15" customHeight="1" x14ac:dyDescent="0.35">
      <c r="A88" s="89"/>
      <c r="B88" s="90"/>
      <c r="C88" s="91"/>
      <c r="D88" s="92"/>
      <c r="E88" s="92"/>
      <c r="F88" s="89"/>
      <c r="G88" s="71"/>
    </row>
    <row r="89" spans="1:7" s="4" customFormat="1" ht="15" customHeight="1" x14ac:dyDescent="0.35">
      <c r="A89" s="89"/>
      <c r="B89" s="90"/>
      <c r="C89" s="91"/>
      <c r="D89" s="92"/>
      <c r="E89" s="92"/>
      <c r="F89" s="89"/>
      <c r="G89" s="71"/>
    </row>
    <row r="90" spans="1:7" s="4" customFormat="1" ht="15" customHeight="1" x14ac:dyDescent="0.35">
      <c r="A90" s="89"/>
      <c r="B90" s="90"/>
      <c r="C90" s="91"/>
      <c r="D90" s="92"/>
      <c r="E90" s="92"/>
      <c r="F90" s="89"/>
      <c r="G90" s="71"/>
    </row>
    <row r="91" spans="1:7" s="4" customFormat="1" ht="15" customHeight="1" x14ac:dyDescent="0.35">
      <c r="A91" s="89"/>
      <c r="B91" s="90"/>
      <c r="C91" s="91"/>
      <c r="D91" s="92"/>
      <c r="E91" s="92"/>
      <c r="F91" s="89"/>
      <c r="G91" s="71"/>
    </row>
    <row r="92" spans="1:7" s="4" customFormat="1" ht="15" customHeight="1" x14ac:dyDescent="0.35">
      <c r="A92" s="89"/>
      <c r="B92" s="90"/>
      <c r="C92" s="91"/>
      <c r="D92" s="92"/>
      <c r="E92" s="92"/>
      <c r="F92" s="89"/>
      <c r="G92" s="71"/>
    </row>
    <row r="93" spans="1:7" s="4" customFormat="1" ht="15" customHeight="1" x14ac:dyDescent="0.35">
      <c r="A93" s="89"/>
      <c r="B93" s="90"/>
      <c r="C93" s="91"/>
      <c r="D93" s="92"/>
      <c r="E93" s="92"/>
      <c r="F93" s="89"/>
      <c r="G93" s="71"/>
    </row>
    <row r="94" spans="1:7" s="4" customFormat="1" ht="15" customHeight="1" x14ac:dyDescent="0.35">
      <c r="A94" s="89"/>
      <c r="B94" s="90"/>
      <c r="C94" s="91"/>
      <c r="D94" s="92"/>
      <c r="E94" s="92"/>
      <c r="F94" s="89"/>
      <c r="G94" s="71"/>
    </row>
    <row r="95" spans="1:7" s="4" customFormat="1" ht="15" customHeight="1" x14ac:dyDescent="0.35">
      <c r="A95" s="71"/>
      <c r="B95" s="93"/>
      <c r="C95" s="81"/>
      <c r="D95" s="70"/>
      <c r="E95" s="70"/>
      <c r="F95" s="71"/>
      <c r="G95" s="71"/>
    </row>
    <row r="96" spans="1:7" s="4" customFormat="1" ht="15" customHeight="1" x14ac:dyDescent="0.35">
      <c r="A96" s="71"/>
      <c r="B96" s="81"/>
      <c r="C96" s="81"/>
      <c r="D96" s="70"/>
      <c r="E96" s="70"/>
      <c r="F96" s="71"/>
      <c r="G96" s="71"/>
    </row>
    <row r="97" spans="1:7" s="4" customFormat="1" ht="18" customHeight="1" x14ac:dyDescent="0.35">
      <c r="A97" s="71"/>
      <c r="B97" s="94"/>
      <c r="C97" s="95"/>
      <c r="D97" s="95"/>
      <c r="E97" s="70"/>
      <c r="F97" s="71"/>
      <c r="G97" s="96"/>
    </row>
    <row r="98" spans="1:7" s="4" customFormat="1" ht="18" customHeight="1" x14ac:dyDescent="0.35">
      <c r="A98" s="69" t="s">
        <v>99</v>
      </c>
      <c r="B98" s="97"/>
      <c r="C98" s="98"/>
      <c r="D98" s="95"/>
      <c r="E98" s="70"/>
      <c r="F98" s="71"/>
      <c r="G98" s="96"/>
    </row>
    <row r="99" spans="1:7" s="4" customFormat="1" ht="18" customHeight="1" x14ac:dyDescent="0.35">
      <c r="A99" s="70"/>
      <c r="B99" s="97"/>
      <c r="C99" s="98"/>
      <c r="D99" s="95"/>
      <c r="E99" s="70"/>
      <c r="F99" s="71"/>
      <c r="G99" s="96"/>
    </row>
    <row r="100" spans="1:7" s="4" customFormat="1" ht="18" customHeight="1" x14ac:dyDescent="0.35">
      <c r="A100" s="69" t="s">
        <v>100</v>
      </c>
      <c r="B100" s="97"/>
      <c r="C100" s="98"/>
      <c r="D100" s="95"/>
      <c r="E100" s="70"/>
      <c r="F100" s="71"/>
      <c r="G100" s="96"/>
    </row>
    <row r="101" spans="1:7" s="4" customFormat="1" ht="18" customHeight="1" x14ac:dyDescent="0.35">
      <c r="A101" s="69" t="s">
        <v>108</v>
      </c>
      <c r="B101" s="70"/>
      <c r="C101" s="70"/>
      <c r="D101" s="70"/>
      <c r="E101" s="70"/>
      <c r="F101" s="71"/>
      <c r="G101" s="71"/>
    </row>
    <row r="102" spans="1:7" x14ac:dyDescent="0.35">
      <c r="B102" s="70" t="s">
        <v>129</v>
      </c>
    </row>
    <row r="131" spans="1:4" x14ac:dyDescent="0.35">
      <c r="A131" s="69" t="s">
        <v>36</v>
      </c>
      <c r="B131" s="70"/>
    </row>
    <row r="132" spans="1:4" x14ac:dyDescent="0.35">
      <c r="A132" s="71"/>
      <c r="B132" s="70" t="s">
        <v>37</v>
      </c>
    </row>
    <row r="133" spans="1:4" x14ac:dyDescent="0.35">
      <c r="A133" s="71"/>
      <c r="B133" s="70" t="s">
        <v>143</v>
      </c>
      <c r="C133" s="12"/>
      <c r="D133" s="12"/>
    </row>
    <row r="134" spans="1:4" x14ac:dyDescent="0.35">
      <c r="D134" s="70" t="s">
        <v>38</v>
      </c>
    </row>
    <row r="136" spans="1:4" x14ac:dyDescent="0.35">
      <c r="D136" s="59"/>
    </row>
    <row r="137" spans="1:4" x14ac:dyDescent="0.35">
      <c r="D137" s="59"/>
    </row>
    <row r="139" spans="1:4" x14ac:dyDescent="0.35">
      <c r="D139" s="70" t="s">
        <v>39</v>
      </c>
    </row>
    <row r="140" spans="1:4" x14ac:dyDescent="0.35">
      <c r="D140" s="70" t="s">
        <v>110</v>
      </c>
    </row>
    <row r="141" spans="1:4" x14ac:dyDescent="0.35">
      <c r="D141" s="70" t="s">
        <v>111</v>
      </c>
    </row>
    <row r="142" spans="1:4" x14ac:dyDescent="0.35">
      <c r="D142" s="12"/>
    </row>
    <row r="153" spans="1:4" x14ac:dyDescent="0.35">
      <c r="A153" s="69" t="s">
        <v>43</v>
      </c>
      <c r="B153" s="70"/>
      <c r="C153" s="70"/>
      <c r="D153" s="12"/>
    </row>
    <row r="154" spans="1:4" x14ac:dyDescent="0.35">
      <c r="A154" s="71"/>
      <c r="B154" s="70" t="s">
        <v>44</v>
      </c>
      <c r="C154" s="70"/>
    </row>
    <row r="155" spans="1:4" x14ac:dyDescent="0.35">
      <c r="A155" s="71"/>
      <c r="B155" s="70" t="s">
        <v>47</v>
      </c>
      <c r="C155" s="70"/>
    </row>
    <row r="156" spans="1:4" x14ac:dyDescent="0.35">
      <c r="A156" s="71"/>
      <c r="B156" s="70" t="s">
        <v>112</v>
      </c>
      <c r="C156" s="70"/>
    </row>
    <row r="157" spans="1:4" x14ac:dyDescent="0.35">
      <c r="A157" s="71"/>
      <c r="B157" s="70" t="s">
        <v>45</v>
      </c>
      <c r="C157" s="70"/>
    </row>
    <row r="158" spans="1:4" x14ac:dyDescent="0.35">
      <c r="A158" s="71"/>
      <c r="B158" s="70"/>
    </row>
    <row r="159" spans="1:4" x14ac:dyDescent="0.45">
      <c r="A159" s="71"/>
      <c r="B159" s="72" t="s">
        <v>151</v>
      </c>
    </row>
    <row r="160" spans="1:4" x14ac:dyDescent="0.45">
      <c r="A160" s="71"/>
      <c r="B160" s="72" t="s">
        <v>46</v>
      </c>
    </row>
    <row r="161" spans="1:6" x14ac:dyDescent="0.45">
      <c r="A161" s="71"/>
      <c r="B161" s="72" t="s">
        <v>150</v>
      </c>
    </row>
    <row r="162" spans="1:6" x14ac:dyDescent="0.35">
      <c r="F162" s="61"/>
    </row>
    <row r="164" spans="1:6" x14ac:dyDescent="0.35">
      <c r="D164" s="12"/>
    </row>
    <row r="165" spans="1:6" x14ac:dyDescent="0.35">
      <c r="D165" s="73" t="s">
        <v>113</v>
      </c>
    </row>
    <row r="168" spans="1:6" x14ac:dyDescent="0.35">
      <c r="A168" s="69" t="s">
        <v>103</v>
      </c>
      <c r="B168" s="70"/>
      <c r="C168" s="12"/>
      <c r="D168" s="12"/>
    </row>
    <row r="169" spans="1:6" x14ac:dyDescent="0.35">
      <c r="A169" s="71"/>
      <c r="B169" s="70" t="s">
        <v>102</v>
      </c>
    </row>
    <row r="175" spans="1:6" x14ac:dyDescent="0.35">
      <c r="A175" s="69" t="s">
        <v>51</v>
      </c>
      <c r="B175" s="70"/>
    </row>
    <row r="176" spans="1:6" x14ac:dyDescent="0.35">
      <c r="A176" s="71"/>
      <c r="B176" s="70" t="s">
        <v>53</v>
      </c>
    </row>
    <row r="177" spans="1:4" x14ac:dyDescent="0.35">
      <c r="A177" s="71"/>
      <c r="B177" s="70" t="s">
        <v>52</v>
      </c>
      <c r="C177" s="12"/>
      <c r="D177" s="12"/>
    </row>
    <row r="188" spans="1:4" x14ac:dyDescent="0.35">
      <c r="B188" s="70" t="s">
        <v>130</v>
      </c>
      <c r="C188" s="70"/>
    </row>
    <row r="189" spans="1:4" x14ac:dyDescent="0.35">
      <c r="B189" s="74" t="s">
        <v>116</v>
      </c>
      <c r="C189" s="70"/>
    </row>
    <row r="190" spans="1:4" x14ac:dyDescent="0.35">
      <c r="B190" s="70"/>
      <c r="C190" s="70"/>
    </row>
    <row r="204" spans="1:4" x14ac:dyDescent="0.35">
      <c r="A204" s="69" t="s">
        <v>137</v>
      </c>
    </row>
    <row r="205" spans="1:4" x14ac:dyDescent="0.35">
      <c r="A205" s="12"/>
      <c r="B205" s="12" t="s">
        <v>136</v>
      </c>
      <c r="C205" s="12"/>
      <c r="D205" s="12"/>
    </row>
    <row r="206" spans="1:4" x14ac:dyDescent="0.35">
      <c r="B206" s="11" t="s">
        <v>139</v>
      </c>
    </row>
    <row r="215" spans="1:4" x14ac:dyDescent="0.35">
      <c r="A215" s="12"/>
      <c r="B215" s="12" t="s">
        <v>138</v>
      </c>
      <c r="C215" s="12"/>
      <c r="D215" s="12"/>
    </row>
    <row r="229" spans="1:13" x14ac:dyDescent="0.35">
      <c r="A229" s="69" t="s">
        <v>131</v>
      </c>
    </row>
    <row r="230" spans="1:13" x14ac:dyDescent="0.35">
      <c r="A230" s="69"/>
      <c r="B230" s="70" t="s">
        <v>132</v>
      </c>
    </row>
    <row r="231" spans="1:13" x14ac:dyDescent="0.35">
      <c r="A231" s="69"/>
      <c r="B231" s="70" t="s">
        <v>85</v>
      </c>
    </row>
    <row r="232" spans="1:13" x14ac:dyDescent="0.35">
      <c r="B232" s="70" t="s">
        <v>117</v>
      </c>
      <c r="D232" s="12"/>
    </row>
    <row r="233" spans="1:13" x14ac:dyDescent="0.35">
      <c r="B233" s="12"/>
    </row>
    <row r="234" spans="1:13" customFormat="1" x14ac:dyDescent="0.35">
      <c r="A234" s="11"/>
      <c r="B234" s="11"/>
      <c r="C234" s="11"/>
      <c r="D234" s="11"/>
      <c r="E234" s="12"/>
      <c r="F234" s="12"/>
      <c r="G234" s="12"/>
      <c r="H234" s="2"/>
      <c r="I234" s="2"/>
      <c r="J234" s="2"/>
      <c r="K234" s="2"/>
      <c r="L234" s="2"/>
      <c r="M234" s="2"/>
    </row>
    <row r="258" spans="1:13" customFormat="1" x14ac:dyDescent="0.35">
      <c r="A258" s="11"/>
      <c r="B258" s="11"/>
      <c r="C258" s="11"/>
      <c r="D258" s="11"/>
      <c r="E258" s="12"/>
      <c r="F258" s="12"/>
      <c r="G258" s="12"/>
      <c r="H258" s="2"/>
      <c r="I258" s="2"/>
      <c r="J258" s="2"/>
      <c r="K258" s="2"/>
      <c r="L258" s="2"/>
      <c r="M258" s="2"/>
    </row>
    <row r="259" spans="1:13" customFormat="1" x14ac:dyDescent="0.35">
      <c r="A259" s="11"/>
      <c r="B259" s="11"/>
      <c r="C259" s="11"/>
      <c r="D259" s="11"/>
      <c r="E259" s="12"/>
      <c r="F259" s="12"/>
      <c r="G259" s="12"/>
      <c r="H259" s="2"/>
      <c r="I259" s="2"/>
      <c r="J259" s="2"/>
      <c r="K259" s="2"/>
      <c r="L259" s="2"/>
      <c r="M259" s="2"/>
    </row>
    <row r="261" spans="1:13" x14ac:dyDescent="0.35">
      <c r="A261" s="69" t="s">
        <v>87</v>
      </c>
      <c r="B261" s="70"/>
      <c r="C261" s="70"/>
    </row>
    <row r="262" spans="1:13" x14ac:dyDescent="0.35">
      <c r="A262" s="71"/>
      <c r="B262" s="70" t="s">
        <v>86</v>
      </c>
      <c r="C262" s="70"/>
    </row>
    <row r="263" spans="1:13" x14ac:dyDescent="0.35">
      <c r="A263" s="71"/>
      <c r="B263" s="70" t="s">
        <v>118</v>
      </c>
      <c r="C263" s="70"/>
    </row>
    <row r="264" spans="1:13" x14ac:dyDescent="0.35">
      <c r="A264" s="71"/>
      <c r="B264" s="70" t="s">
        <v>101</v>
      </c>
      <c r="C264" s="70"/>
    </row>
    <row r="265" spans="1:13" x14ac:dyDescent="0.35">
      <c r="A265" s="71"/>
      <c r="B265" s="70"/>
      <c r="C265" s="70"/>
    </row>
    <row r="266" spans="1:13" x14ac:dyDescent="0.35">
      <c r="A266" s="71"/>
      <c r="B266" s="75" t="s">
        <v>119</v>
      </c>
      <c r="C266" s="70"/>
    </row>
    <row r="267" spans="1:13" x14ac:dyDescent="0.35">
      <c r="A267" s="71"/>
      <c r="B267" s="70" t="s">
        <v>88</v>
      </c>
      <c r="C267" s="70"/>
    </row>
    <row r="268" spans="1:13" x14ac:dyDescent="0.35">
      <c r="A268" s="71"/>
      <c r="B268" s="70" t="s">
        <v>89</v>
      </c>
      <c r="C268" s="70"/>
    </row>
    <row r="269" spans="1:13" x14ac:dyDescent="0.35">
      <c r="B269" s="70"/>
    </row>
    <row r="270" spans="1:13" x14ac:dyDescent="0.35">
      <c r="B270" s="70"/>
    </row>
    <row r="271" spans="1:13" x14ac:dyDescent="0.35">
      <c r="B271" s="70"/>
    </row>
    <row r="272" spans="1:13" x14ac:dyDescent="0.35">
      <c r="B272" s="70"/>
    </row>
    <row r="273" spans="1:4" x14ac:dyDescent="0.35">
      <c r="B273" s="70"/>
    </row>
    <row r="274" spans="1:4" x14ac:dyDescent="0.35">
      <c r="B274" s="70"/>
    </row>
    <row r="275" spans="1:4" x14ac:dyDescent="0.35">
      <c r="B275" s="70"/>
    </row>
    <row r="276" spans="1:4" x14ac:dyDescent="0.35">
      <c r="B276" s="70"/>
    </row>
    <row r="277" spans="1:4" x14ac:dyDescent="0.35">
      <c r="B277" s="70"/>
    </row>
    <row r="280" spans="1:4" x14ac:dyDescent="0.35">
      <c r="A280" s="69" t="s">
        <v>120</v>
      </c>
      <c r="B280" s="70"/>
      <c r="C280" s="70"/>
      <c r="D280" s="12"/>
    </row>
    <row r="281" spans="1:4" x14ac:dyDescent="0.35">
      <c r="A281" s="71"/>
      <c r="B281" s="70" t="s">
        <v>121</v>
      </c>
      <c r="C281" s="70"/>
    </row>
    <row r="282" spans="1:4" x14ac:dyDescent="0.35">
      <c r="A282" s="71"/>
      <c r="B282" s="76" t="s">
        <v>122</v>
      </c>
      <c r="C282" s="70"/>
    </row>
    <row r="283" spans="1:4" x14ac:dyDescent="0.35">
      <c r="A283" s="71"/>
      <c r="B283" s="73" t="s">
        <v>91</v>
      </c>
      <c r="C283" s="70"/>
    </row>
    <row r="284" spans="1:4" x14ac:dyDescent="0.35">
      <c r="A284" s="71"/>
      <c r="B284" s="70"/>
      <c r="C284" s="70"/>
      <c r="D284" s="12"/>
    </row>
    <row r="285" spans="1:4" ht="8" customHeight="1" x14ac:dyDescent="0.35">
      <c r="A285" s="71"/>
      <c r="B285" s="77"/>
      <c r="C285" s="70"/>
    </row>
    <row r="286" spans="1:4" x14ac:dyDescent="0.35">
      <c r="A286" s="71"/>
      <c r="B286" s="70" t="s">
        <v>123</v>
      </c>
      <c r="C286" s="70"/>
    </row>
    <row r="287" spans="1:4" x14ac:dyDescent="0.35">
      <c r="A287" s="71"/>
      <c r="B287" s="70" t="s">
        <v>90</v>
      </c>
      <c r="C287" s="70"/>
    </row>
    <row r="306" spans="1:13" customFormat="1" x14ac:dyDescent="0.35">
      <c r="A306" s="11"/>
      <c r="B306" s="11"/>
      <c r="C306" s="11"/>
      <c r="D306" s="11"/>
      <c r="E306" s="12"/>
      <c r="F306" s="12"/>
      <c r="G306" s="12"/>
      <c r="H306" s="2"/>
      <c r="I306" s="2"/>
      <c r="J306" s="2"/>
      <c r="K306" s="2"/>
      <c r="L306" s="2"/>
      <c r="M306" s="2"/>
    </row>
    <row r="308" spans="1:13" x14ac:dyDescent="0.35">
      <c r="B308" s="78" t="s">
        <v>126</v>
      </c>
      <c r="C308" s="79"/>
      <c r="D308" s="79"/>
    </row>
    <row r="320" spans="1:13" x14ac:dyDescent="0.35">
      <c r="A320" s="69" t="s">
        <v>140</v>
      </c>
    </row>
    <row r="321" spans="2:2" x14ac:dyDescent="0.35">
      <c r="B321" s="11" t="s">
        <v>141</v>
      </c>
    </row>
    <row r="341" spans="1:4" x14ac:dyDescent="0.35">
      <c r="A341" s="12"/>
      <c r="B341" s="12" t="s">
        <v>142</v>
      </c>
      <c r="C341" s="12"/>
      <c r="D341" s="12"/>
    </row>
    <row r="351" spans="1:4" x14ac:dyDescent="0.35">
      <c r="B351" s="11" t="s">
        <v>145</v>
      </c>
    </row>
    <row r="359" spans="1:13" ht="23" customHeight="1" x14ac:dyDescent="0.35"/>
    <row r="360" spans="1:13" customFormat="1" x14ac:dyDescent="0.35">
      <c r="A360" s="69" t="s">
        <v>133</v>
      </c>
      <c r="B360" s="11"/>
      <c r="C360" s="11"/>
      <c r="D360" s="11"/>
      <c r="E360" s="12"/>
      <c r="F360" s="12"/>
      <c r="G360" s="12"/>
      <c r="H360" s="2"/>
      <c r="I360" s="2"/>
      <c r="J360" s="2"/>
      <c r="K360" s="2"/>
      <c r="L360" s="2"/>
      <c r="M360" s="2"/>
    </row>
    <row r="361" spans="1:13" customFormat="1" x14ac:dyDescent="0.35">
      <c r="A361" s="11"/>
      <c r="B361" s="70" t="s">
        <v>75</v>
      </c>
      <c r="C361" s="11"/>
      <c r="D361" s="11"/>
      <c r="E361" s="12"/>
      <c r="F361" s="12"/>
      <c r="G361" s="12"/>
      <c r="H361" s="2"/>
      <c r="I361" s="2"/>
      <c r="J361" s="2"/>
      <c r="K361" s="2"/>
      <c r="L361" s="2"/>
      <c r="M361" s="2"/>
    </row>
    <row r="362" spans="1:13" customFormat="1" x14ac:dyDescent="0.35">
      <c r="A362" s="11"/>
      <c r="B362" s="70" t="s">
        <v>76</v>
      </c>
      <c r="C362" s="11"/>
      <c r="D362" s="11"/>
      <c r="E362" s="12"/>
      <c r="F362" s="12"/>
      <c r="G362" s="12"/>
      <c r="H362" s="2"/>
      <c r="I362" s="2"/>
      <c r="J362" s="2"/>
      <c r="K362" s="2"/>
      <c r="L362" s="2"/>
      <c r="M362" s="2"/>
    </row>
    <row r="367" spans="1:13" customFormat="1" x14ac:dyDescent="0.35">
      <c r="A367" s="69" t="s">
        <v>80</v>
      </c>
      <c r="B367" s="70"/>
      <c r="C367" s="11"/>
      <c r="D367" s="11"/>
      <c r="E367" s="12"/>
      <c r="F367" s="12"/>
      <c r="G367" s="12"/>
      <c r="H367" s="2"/>
      <c r="I367" s="2"/>
      <c r="J367" s="2"/>
      <c r="K367" s="2"/>
      <c r="L367" s="2"/>
      <c r="M367" s="2"/>
    </row>
    <row r="368" spans="1:13" customFormat="1" x14ac:dyDescent="0.35">
      <c r="A368" s="71"/>
      <c r="B368" s="70" t="s">
        <v>83</v>
      </c>
      <c r="C368" s="11"/>
      <c r="D368" s="11"/>
      <c r="E368" s="12"/>
      <c r="F368" s="12"/>
      <c r="G368" s="12"/>
      <c r="H368" s="2"/>
      <c r="I368" s="2"/>
      <c r="J368" s="2"/>
      <c r="K368" s="2"/>
      <c r="L368" s="2"/>
      <c r="M368" s="2"/>
    </row>
    <row r="369" spans="1:13" customFormat="1" x14ac:dyDescent="0.35">
      <c r="A369" s="69"/>
      <c r="B369" s="11"/>
      <c r="C369" s="11"/>
      <c r="D369" s="11"/>
      <c r="E369" s="12"/>
      <c r="F369" s="12"/>
      <c r="G369" s="12"/>
      <c r="H369" s="2"/>
      <c r="I369" s="2"/>
      <c r="J369" s="2"/>
      <c r="K369" s="2"/>
      <c r="L369" s="2"/>
      <c r="M369" s="2"/>
    </row>
    <row r="373" spans="1:13" customFormat="1" ht="10" customHeight="1" x14ac:dyDescent="0.35">
      <c r="A373" s="69" t="s">
        <v>77</v>
      </c>
      <c r="B373" s="70"/>
      <c r="C373" s="11"/>
      <c r="D373" s="11"/>
      <c r="E373" s="12"/>
      <c r="F373" s="12"/>
      <c r="G373" s="12"/>
      <c r="H373" s="2"/>
      <c r="I373" s="2"/>
      <c r="J373" s="2"/>
      <c r="K373" s="2"/>
      <c r="L373" s="2"/>
      <c r="M373" s="2"/>
    </row>
    <row r="374" spans="1:13" customFormat="1" x14ac:dyDescent="0.35">
      <c r="A374" s="71"/>
      <c r="B374" s="70" t="s">
        <v>78</v>
      </c>
      <c r="C374" s="11"/>
      <c r="D374" s="11"/>
      <c r="E374" s="12"/>
      <c r="F374" s="12"/>
      <c r="G374" s="12"/>
      <c r="H374" s="2"/>
      <c r="I374" s="2"/>
      <c r="J374" s="2"/>
      <c r="K374" s="2"/>
      <c r="L374" s="2"/>
      <c r="M374" s="2"/>
    </row>
    <row r="378" spans="1:13" x14ac:dyDescent="0.35">
      <c r="A378" s="69" t="s">
        <v>81</v>
      </c>
      <c r="B378" s="70"/>
    </row>
    <row r="379" spans="1:13" x14ac:dyDescent="0.35">
      <c r="A379" s="71"/>
      <c r="B379" s="70" t="s">
        <v>82</v>
      </c>
    </row>
    <row r="384" spans="1:13" customFormat="1" ht="13" customHeight="1" x14ac:dyDescent="0.35">
      <c r="A384" s="11"/>
      <c r="B384" s="11"/>
      <c r="C384" s="11"/>
      <c r="D384" s="11"/>
      <c r="E384" s="12"/>
      <c r="F384" s="12"/>
      <c r="G384" s="12"/>
      <c r="H384" s="2"/>
      <c r="I384" s="2"/>
      <c r="J384" s="2"/>
      <c r="K384" s="2"/>
      <c r="L384" s="2"/>
      <c r="M384" s="2"/>
    </row>
    <row r="385" spans="1:13" customFormat="1" x14ac:dyDescent="0.35">
      <c r="A385" s="11"/>
      <c r="B385" s="70" t="s">
        <v>134</v>
      </c>
      <c r="C385" s="11"/>
      <c r="D385" s="11"/>
      <c r="E385" s="12"/>
      <c r="F385" s="12"/>
      <c r="G385" s="12"/>
      <c r="H385" s="2"/>
      <c r="I385" s="2"/>
      <c r="J385" s="2"/>
      <c r="K385" s="2"/>
      <c r="L385" s="2"/>
      <c r="M385" s="2"/>
    </row>
  </sheetData>
  <phoneticPr fontId="1"/>
  <hyperlinks>
    <hyperlink ref="D9" r:id="rId1" xr:uid="{FF63EC93-F898-40B5-A5C9-CC2F5E8D0149}"/>
    <hyperlink ref="C35" r:id="rId2" xr:uid="{44E610AA-15E4-4F7B-BFBB-C84406B7E2DD}"/>
    <hyperlink ref="C34" r:id="rId3" xr:uid="{93192138-C597-464E-985F-A85426332265}"/>
    <hyperlink ref="C36" r:id="rId4" xr:uid="{F4483C3C-3CBE-43B1-8121-85908AB6FDD1}"/>
    <hyperlink ref="D8" r:id="rId5" xr:uid="{13B88060-5B04-4F43-9206-3F4FD8EC111D}"/>
  </hyperlinks>
  <pageMargins left="0.23622047244094491" right="0.23622047244094491" top="0.74803149606299213" bottom="0.74803149606299213" header="0.31496062992125984" footer="0.31496062992125984"/>
  <pageSetup paperSize="9" scale="39" orientation="portrait" r:id="rId6"/>
  <rowBreaks count="6" manualBreakCount="6">
    <brk id="37" max="4" man="1"/>
    <brk id="61" max="4" man="1"/>
    <brk id="97" max="4" man="1"/>
    <brk id="174" max="4" man="1"/>
    <brk id="260" max="4" man="1"/>
    <brk id="366" max="4" man="1"/>
  </rowBreaks>
  <colBreaks count="1" manualBreakCount="1">
    <brk id="5" max="1048575" man="1"/>
  </colBreaks>
  <drawing r:id="rId7"/>
</worksheet>
</file>

<file path=docMetadata/LabelInfo.xml><?xml version="1.0" encoding="utf-8"?>
<clbl:labelList xmlns:clbl="http://schemas.microsoft.com/office/2020/mipLabelMetadata">
  <clbl:label id="{ca92b90d-8b2c-464d-94f0-5bcfb983aed4}" enabled="1" method="Standard" siteId="{7e452255-946f-4f17-800a-a0fb6835dc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AI 输入法</vt:lpstr>
      <vt:lpstr>CI 输入法</vt:lpstr>
      <vt:lpstr>'AI 输入法'!Print_Area</vt:lpstr>
      <vt:lpstr>'CI 输入法'!Print_Area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2024-11-18T04:26:48Z</dcterms:created>
  <dcterms:modified xsi:type="dcterms:W3CDTF">2024-11-27T00:01:34Z</dcterms:modified>
</cp:coreProperties>
</file>